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52511" iterateDelta="1E-4"/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83" i="1"/>
  <c r="L176" i="1"/>
  <c r="J176" i="1"/>
  <c r="I176" i="1"/>
  <c r="H176" i="1"/>
  <c r="G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F164" i="1"/>
  <c r="L157" i="1"/>
  <c r="J157" i="1"/>
  <c r="I157" i="1"/>
  <c r="H157" i="1"/>
  <c r="G157" i="1"/>
  <c r="B157" i="1"/>
  <c r="A157" i="1"/>
  <c r="L156" i="1"/>
  <c r="J156" i="1"/>
  <c r="I156" i="1"/>
  <c r="H156" i="1"/>
  <c r="G156" i="1"/>
  <c r="F156" i="1"/>
  <c r="F157" i="1" s="1"/>
  <c r="F153" i="1"/>
  <c r="E153" i="1"/>
  <c r="B147" i="1"/>
  <c r="A147" i="1"/>
  <c r="L146" i="1"/>
  <c r="J146" i="1"/>
  <c r="I146" i="1"/>
  <c r="H146" i="1"/>
  <c r="G146" i="1"/>
  <c r="F146" i="1"/>
  <c r="F145" i="1"/>
  <c r="L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1" i="1"/>
  <c r="I121" i="1"/>
  <c r="H121" i="1"/>
  <c r="G121" i="1"/>
  <c r="J120" i="1"/>
  <c r="I120" i="1"/>
  <c r="H120" i="1"/>
  <c r="G120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B100" i="1"/>
  <c r="A100" i="1"/>
  <c r="L99" i="1"/>
  <c r="J99" i="1"/>
  <c r="I99" i="1"/>
  <c r="H99" i="1"/>
  <c r="G99" i="1"/>
  <c r="F99" i="1"/>
  <c r="F100" i="1" s="1"/>
  <c r="E94" i="1"/>
  <c r="F93" i="1"/>
  <c r="E93" i="1"/>
  <c r="F92" i="1"/>
  <c r="E92" i="1"/>
  <c r="F91" i="1"/>
  <c r="E91" i="1"/>
  <c r="F90" i="1"/>
  <c r="E90" i="1"/>
  <c r="B90" i="1"/>
  <c r="A90" i="1"/>
  <c r="L89" i="1"/>
  <c r="J89" i="1"/>
  <c r="I89" i="1"/>
  <c r="H89" i="1"/>
  <c r="G89" i="1"/>
  <c r="F89" i="1"/>
  <c r="F84" i="1"/>
  <c r="E84" i="1"/>
  <c r="L81" i="1"/>
  <c r="J81" i="1"/>
  <c r="I81" i="1"/>
  <c r="H81" i="1"/>
  <c r="G81" i="1"/>
  <c r="B81" i="1"/>
  <c r="A81" i="1"/>
  <c r="L80" i="1"/>
  <c r="J80" i="1"/>
  <c r="I80" i="1"/>
  <c r="H80" i="1"/>
  <c r="G80" i="1"/>
  <c r="F80" i="1"/>
  <c r="F76" i="1"/>
  <c r="E76" i="1"/>
  <c r="F75" i="1"/>
  <c r="F74" i="1"/>
  <c r="E74" i="1"/>
  <c r="F73" i="1"/>
  <c r="E73" i="1"/>
  <c r="F72" i="1"/>
  <c r="F71" i="1"/>
  <c r="E71" i="1"/>
  <c r="B71" i="1"/>
  <c r="A71" i="1"/>
  <c r="L70" i="1"/>
  <c r="J70" i="1"/>
  <c r="I70" i="1"/>
  <c r="H70" i="1"/>
  <c r="G70" i="1"/>
  <c r="F70" i="1"/>
  <c r="F81" i="1" s="1"/>
  <c r="F69" i="1"/>
  <c r="L62" i="1"/>
  <c r="J62" i="1"/>
  <c r="I62" i="1"/>
  <c r="H62" i="1"/>
  <c r="G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F50" i="1"/>
  <c r="L43" i="1"/>
  <c r="J43" i="1"/>
  <c r="J196" i="1" s="1"/>
  <c r="I43" i="1"/>
  <c r="H43" i="1"/>
  <c r="H196" i="1" s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31" i="1"/>
  <c r="L24" i="1"/>
  <c r="L196" i="1" s="1"/>
  <c r="J24" i="1"/>
  <c r="I24" i="1"/>
  <c r="H24" i="1"/>
  <c r="G24" i="1"/>
  <c r="B24" i="1"/>
  <c r="A24" i="1"/>
  <c r="L23" i="1"/>
  <c r="J23" i="1"/>
  <c r="I23" i="1"/>
  <c r="H23" i="1"/>
  <c r="G23" i="1"/>
  <c r="F23" i="1"/>
  <c r="F20" i="1"/>
  <c r="B14" i="1"/>
  <c r="A14" i="1"/>
  <c r="L13" i="1"/>
  <c r="J13" i="1"/>
  <c r="I13" i="1"/>
  <c r="H13" i="1"/>
  <c r="G13" i="1"/>
  <c r="F13" i="1"/>
  <c r="F24" i="1" s="1"/>
  <c r="F196" i="1" s="1"/>
  <c r="F12" i="1"/>
  <c r="G196" i="1" l="1"/>
  <c r="I196" i="1"/>
  <c r="F242" i="1" l="1"/>
  <c r="H224" i="1"/>
  <c r="I224" i="1"/>
  <c r="J224" i="1"/>
  <c r="F224" i="1"/>
  <c r="G224" i="1"/>
  <c r="L351" i="1"/>
  <c r="B351" i="1"/>
  <c r="A351" i="1"/>
  <c r="J350" i="1"/>
  <c r="I350" i="1"/>
  <c r="H350" i="1"/>
  <c r="G350" i="1"/>
  <c r="F350" i="1"/>
  <c r="B343" i="1"/>
  <c r="A343" i="1"/>
  <c r="J342" i="1"/>
  <c r="I342" i="1"/>
  <c r="H342" i="1"/>
  <c r="G342" i="1"/>
  <c r="F342" i="1"/>
  <c r="L334" i="1"/>
  <c r="B334" i="1"/>
  <c r="A334" i="1"/>
  <c r="J333" i="1"/>
  <c r="I333" i="1"/>
  <c r="H333" i="1"/>
  <c r="G333" i="1"/>
  <c r="F333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L284" i="1"/>
  <c r="B284" i="1"/>
  <c r="A284" i="1"/>
  <c r="J283" i="1"/>
  <c r="I283" i="1"/>
  <c r="H283" i="1"/>
  <c r="G283" i="1"/>
  <c r="F283" i="1"/>
  <c r="B276" i="1"/>
  <c r="A276" i="1"/>
  <c r="J275" i="1"/>
  <c r="I275" i="1"/>
  <c r="H275" i="1"/>
  <c r="G275" i="1"/>
  <c r="F275" i="1"/>
  <c r="L268" i="1"/>
  <c r="B268" i="1"/>
  <c r="A268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L252" i="1"/>
  <c r="B252" i="1"/>
  <c r="A252" i="1"/>
  <c r="J251" i="1"/>
  <c r="I251" i="1"/>
  <c r="H251" i="1"/>
  <c r="G251" i="1"/>
  <c r="F251" i="1"/>
  <c r="B243" i="1"/>
  <c r="A243" i="1"/>
  <c r="J242" i="1"/>
  <c r="I242" i="1"/>
  <c r="H242" i="1"/>
  <c r="G242" i="1"/>
  <c r="L234" i="1"/>
  <c r="B234" i="1"/>
  <c r="A234" i="1"/>
  <c r="J233" i="1"/>
  <c r="I233" i="1"/>
  <c r="H233" i="1"/>
  <c r="G233" i="1"/>
  <c r="F233" i="1"/>
  <c r="B225" i="1"/>
  <c r="A225" i="1"/>
  <c r="L214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L199" i="1"/>
  <c r="B199" i="1"/>
  <c r="A199" i="1"/>
  <c r="J198" i="1"/>
  <c r="I198" i="1"/>
  <c r="H198" i="1"/>
  <c r="G198" i="1"/>
  <c r="F198" i="1"/>
  <c r="F199" i="1" l="1"/>
  <c r="H214" i="1"/>
  <c r="J214" i="1"/>
  <c r="G234" i="1"/>
  <c r="I234" i="1"/>
  <c r="F252" i="1"/>
  <c r="H252" i="1"/>
  <c r="J252" i="1"/>
  <c r="G268" i="1"/>
  <c r="I268" i="1"/>
  <c r="F284" i="1"/>
  <c r="H284" i="1"/>
  <c r="J284" i="1"/>
  <c r="G301" i="1"/>
  <c r="I301" i="1"/>
  <c r="F317" i="1"/>
  <c r="H317" i="1"/>
  <c r="J317" i="1"/>
  <c r="G334" i="1"/>
  <c r="I334" i="1"/>
  <c r="F351" i="1"/>
  <c r="H351" i="1"/>
  <c r="J351" i="1"/>
  <c r="H199" i="1"/>
  <c r="J199" i="1"/>
  <c r="F214" i="1"/>
  <c r="F234" i="1"/>
  <c r="H234" i="1"/>
  <c r="J234" i="1"/>
  <c r="G252" i="1"/>
  <c r="I252" i="1"/>
  <c r="F268" i="1"/>
  <c r="H268" i="1"/>
  <c r="J268" i="1"/>
  <c r="G284" i="1"/>
  <c r="I284" i="1"/>
  <c r="F301" i="1"/>
  <c r="H301" i="1"/>
  <c r="J301" i="1"/>
  <c r="G317" i="1"/>
  <c r="I317" i="1"/>
  <c r="F334" i="1"/>
  <c r="H334" i="1"/>
  <c r="J334" i="1"/>
  <c r="G351" i="1"/>
  <c r="I351" i="1"/>
  <c r="G214" i="1"/>
  <c r="I214" i="1"/>
  <c r="I199" i="1"/>
  <c r="G199" i="1"/>
  <c r="H353" i="1" l="1"/>
  <c r="J353" i="1"/>
  <c r="F353" i="1"/>
  <c r="G353" i="1"/>
  <c r="I353" i="1"/>
  <c r="L353" i="1"/>
</calcChain>
</file>

<file path=xl/sharedStrings.xml><?xml version="1.0" encoding="utf-8"?>
<sst xmlns="http://schemas.openxmlformats.org/spreadsheetml/2006/main" count="720" uniqueCount="210">
  <si>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</si>
  <si>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</si>
  <si>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</si>
  <si>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</si>
  <si>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</si>
  <si>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</si>
  <si>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</si>
  <si>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</si>
  <si>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</si>
  <si>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</si>
  <si>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</si>
  <si>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</si>
  <si>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</si>
  <si>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</si>
  <si>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</si>
  <si>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</si>
  <si>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</si>
  <si>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</si>
  <si>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</si>
  <si>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</si>
  <si>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</si>
  <si>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</si>
  <si>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</si>
  <si>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</si>
  <si>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</si>
  <si>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</si>
  <si>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</si>
  <si>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</si>
  <si>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</si>
  <si>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</si>
  <si>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</si>
  <si>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</si>
  <si>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</si>
  <si>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</si>
  <si>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</si>
  <si>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</si>
  <si>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</si>
  <si>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</si>
  <si>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порционно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</si>
  <si>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</si>
  <si>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</si>
  <si>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</si>
  <si>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</si>
  <si>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</si>
  <si>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</si>
  <si>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</si>
  <si>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</si>
  <si>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Какао с молоком</t>
  </si>
  <si>
    <t>Пюре картофельное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</si>
  <si>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</si>
  <si>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</si>
  <si>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</si>
  <si>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</si>
  <si>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</si>
  <si>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</si>
  <si>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Бутерброд горячий с помидорами и сыром</t>
  </si>
  <si>
    <t>ТТК 53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</si>
  <si>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</si>
  <si>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</si>
  <si>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</si>
  <si>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Жаркое по-домашнему </t>
  </si>
  <si>
    <t>Напиток из плодов шиповника</t>
  </si>
  <si>
    <t>ТТК 275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</si>
  <si>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</si>
  <si>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</si>
  <si>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</si>
  <si>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</si>
  <si>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Каша молочная "Дружба" жидкая с маслом</t>
  </si>
  <si>
    <t>Пюре фруктовое</t>
  </si>
  <si>
    <t>Рассольник Ленинградский с перловой крупой, мясом, сметаной,  зеленью</t>
  </si>
  <si>
    <t>101/2004</t>
  </si>
  <si>
    <t>Вафли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</si>
  <si>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</si>
  <si>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</si>
  <si>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</si>
  <si>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</si>
  <si>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</si>
  <si>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>Чай с лимоном</t>
  </si>
  <si>
    <t>Кисломолочный продукт "Биолакт"</t>
  </si>
  <si>
    <t>Капуста квашеная с маслом растительным, сахаром</t>
  </si>
  <si>
    <t>ТТК 51</t>
  </si>
  <si>
    <t>Суп сырный с гренками, зеленью</t>
  </si>
  <si>
    <t>ТТК 370</t>
  </si>
  <si>
    <t>Омлет натуральный</t>
  </si>
  <si>
    <t>Борщ "Сибирский" с мясом, со сметаной, зеленью</t>
  </si>
  <si>
    <t>111/2004</t>
  </si>
  <si>
    <t>Суп из овощей с мясом, сметаной, зеленью</t>
  </si>
  <si>
    <t>ТТК147</t>
  </si>
  <si>
    <t xml:space="preserve">Соте из индейки с овощами </t>
  </si>
  <si>
    <t>Компот из ягод</t>
  </si>
  <si>
    <t>ТТК 56</t>
  </si>
  <si>
    <t>ТТК 206</t>
  </si>
  <si>
    <t>Шницель "Нежный" с маслом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</si>
  <si>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</si>
  <si>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</si>
  <si>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</si>
  <si>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</si>
  <si>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</si>
  <si>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</si>
  <si>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</si>
  <si>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</si>
  <si>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</si>
  <si>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</si>
  <si>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</si>
  <si>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</si>
  <si>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</si>
  <si>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</si>
  <si>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</si>
  <si>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кислом.продукция</t>
  </si>
  <si>
    <t>ТТК 552</t>
  </si>
  <si>
    <t>Биточки "Школьные" с маслом</t>
  </si>
  <si>
    <t>Овощи тушёные</t>
  </si>
  <si>
    <t>ТТК 54</t>
  </si>
  <si>
    <t>Котлета куриная с сыром</t>
  </si>
  <si>
    <t>ТТК 42</t>
  </si>
  <si>
    <t>Икра кабачковая</t>
  </si>
  <si>
    <t>Огурцы консервированные</t>
  </si>
  <si>
    <t xml:space="preserve">Фасоль консервированная </t>
  </si>
  <si>
    <t>МБОУ "Карьерновская средняя школа"</t>
  </si>
  <si>
    <t>Директор</t>
  </si>
  <si>
    <t>Саттарова Э.И.</t>
  </si>
  <si>
    <t xml:space="preserve">каша жидкая молочная </t>
  </si>
  <si>
    <t>200</t>
  </si>
  <si>
    <t>хлеб  с маслом сливочным и сыром</t>
  </si>
  <si>
    <t>50</t>
  </si>
  <si>
    <t>какао с молоком</t>
  </si>
  <si>
    <t>180</t>
  </si>
  <si>
    <t>хлеб</t>
  </si>
  <si>
    <t>хлеб ржаной</t>
  </si>
  <si>
    <t>20</t>
  </si>
  <si>
    <t xml:space="preserve">          ПР</t>
  </si>
  <si>
    <t>фрукты свежие</t>
  </si>
  <si>
    <t>100</t>
  </si>
  <si>
    <t xml:space="preserve">Икра свекольная </t>
  </si>
  <si>
    <t>30</t>
  </si>
  <si>
    <t>Суп картофельный с бобовыми</t>
  </si>
  <si>
    <t>Тефтели  с соусом</t>
  </si>
  <si>
    <t>80</t>
  </si>
  <si>
    <t xml:space="preserve">Макароны с маслом </t>
  </si>
  <si>
    <t>150</t>
  </si>
  <si>
    <t>Компот</t>
  </si>
  <si>
    <t>Хлеб пшеничный</t>
  </si>
  <si>
    <t>пр</t>
  </si>
  <si>
    <t>пудинг из печени</t>
  </si>
  <si>
    <t>90</t>
  </si>
  <si>
    <t>салат из свеклы отварной /огурец консервированный</t>
  </si>
  <si>
    <t>60</t>
  </si>
  <si>
    <t>52/70</t>
  </si>
  <si>
    <t xml:space="preserve">картофельное пюре </t>
  </si>
  <si>
    <t>хлеб пшеничный</t>
  </si>
  <si>
    <t xml:space="preserve">  ПР</t>
  </si>
  <si>
    <t xml:space="preserve"> ПР</t>
  </si>
  <si>
    <t>кисель</t>
  </si>
  <si>
    <t>Суп картофельный с макар.издел.</t>
  </si>
  <si>
    <t xml:space="preserve">Котлета куриная </t>
  </si>
  <si>
    <t>Каша пшеничная "Артек"</t>
  </si>
  <si>
    <t>Хлеб ржаной</t>
  </si>
  <si>
    <t>салат из свежей капусты</t>
  </si>
  <si>
    <t>тефтели с соусом</t>
  </si>
  <si>
    <t>110</t>
  </si>
  <si>
    <t>каша гречневая вязкая</t>
  </si>
  <si>
    <t>чай с сахаром</t>
  </si>
  <si>
    <t>215</t>
  </si>
  <si>
    <t>Щи с капустой и  картофелем  со сметаной</t>
  </si>
  <si>
    <t>203</t>
  </si>
  <si>
    <t>Фрикадельки куриные</t>
  </si>
  <si>
    <t>Каша вязкая рисовая</t>
  </si>
  <si>
    <t>винегрет овощной</t>
  </si>
  <si>
    <t xml:space="preserve">каша вязкая рисовая </t>
  </si>
  <si>
    <t>котлета куриная с соусом</t>
  </si>
  <si>
    <t>294/366</t>
  </si>
  <si>
    <t>сок фруктовый</t>
  </si>
  <si>
    <t>Рассольник ленинградский</t>
  </si>
  <si>
    <t>Компот из сухофруктов</t>
  </si>
  <si>
    <t>пудинг из творога с молоком сгущенным</t>
  </si>
  <si>
    <t>кондитерские изделия</t>
  </si>
  <si>
    <t>40</t>
  </si>
  <si>
    <t>каша жидкая молочная манная</t>
  </si>
  <si>
    <t>250</t>
  </si>
  <si>
    <t xml:space="preserve">кофейный напиток с молоком </t>
  </si>
  <si>
    <t xml:space="preserve">хлеб с маслом сливочным </t>
  </si>
  <si>
    <t>ПР</t>
  </si>
  <si>
    <t xml:space="preserve">Суп картофельный с крупой </t>
  </si>
  <si>
    <t>Шницель  с соусом</t>
  </si>
  <si>
    <t>Каша вязкая из гречневой крупы</t>
  </si>
  <si>
    <t xml:space="preserve">Хлеб ржаной </t>
  </si>
  <si>
    <t>икра кабачковая</t>
  </si>
  <si>
    <t>макароны  с маслом и сыром</t>
  </si>
  <si>
    <t>170</t>
  </si>
  <si>
    <t>Борщ с капустой и картофелем со сметаной</t>
  </si>
  <si>
    <t xml:space="preserve">Котлета рыбная </t>
  </si>
  <si>
    <t>Картофельное  пюре</t>
  </si>
  <si>
    <t>Кисель</t>
  </si>
  <si>
    <t>огурцы консервированные</t>
  </si>
  <si>
    <t>омлет натуральный</t>
  </si>
  <si>
    <t>рагу из овощей</t>
  </si>
  <si>
    <t>Салат из свежей капусты</t>
  </si>
  <si>
    <t>Пудинг из печени</t>
  </si>
  <si>
    <t>55</t>
  </si>
  <si>
    <t>фрикадельки рыбные с соусом</t>
  </si>
  <si>
    <t>240/366</t>
  </si>
  <si>
    <t>салат из свеклы с огурцами солёными</t>
  </si>
  <si>
    <t>Рассольник ленинградский со  сметаной</t>
  </si>
  <si>
    <t>Котлеты московские с соусом</t>
  </si>
  <si>
    <t xml:space="preserve">Макароны  с маслом </t>
  </si>
  <si>
    <t>компот из сухофруктов</t>
  </si>
  <si>
    <t>Суп картофельный с  макаронными изделиями</t>
  </si>
  <si>
    <t>Кнели куриные</t>
  </si>
  <si>
    <t>Картофельное пюре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</si>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</sst>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Calibri"/>
      <charset val="204"/>
      <scheme val="minor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center"/>
    </xf>
    <xf numFmtId="1" fontId="2" fillId="0" borderId="0" xfId="0" applyNumberFormat="1" applyFont="1"/>
    <xf numFmtId="1" fontId="2" fillId="0" borderId="3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164" fontId="2" fillId="3" borderId="7" xfId="0" applyNumberFormat="1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0" xfId="0" applyNumberFormat="1" applyFont="1" applyFill="1" applyBorder="1" applyAlignment="1" applyProtection="1">
      <alignment horizontal="center"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164" fontId="2" fillId="3" borderId="10" xfId="0" applyNumberFormat="1" applyFont="1" applyFill="1" applyBorder="1" applyAlignment="1">
      <alignment horizontal="center" vertical="top" wrapText="1"/>
    </xf>
    <xf numFmtId="1" fontId="2" fillId="3" borderId="10" xfId="0" applyNumberFormat="1" applyFont="1" applyFill="1" applyBorder="1" applyAlignment="1">
      <alignment horizontal="center" vertical="top" wrapText="1"/>
    </xf>
    <xf numFmtId="0" fontId="0" fillId="2" borderId="10" xfId="0" applyFill="1" applyBorder="1" applyProtection="1">
      <protection locked="0"/>
    </xf>
    <xf numFmtId="1" fontId="2" fillId="0" borderId="10" xfId="0" applyNumberFormat="1" applyFont="1" applyBorder="1" applyAlignment="1">
      <alignment horizontal="center" vertical="top" wrapText="1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10" fillId="2" borderId="10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wrapText="1"/>
    </xf>
    <xf numFmtId="49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4" borderId="10" xfId="0" applyFont="1" applyFill="1" applyBorder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4" borderId="10" xfId="0" applyFont="1" applyFill="1" applyBorder="1" applyAlignment="1" applyProtection="1">
      <alignment horizontal="left" wrapText="1"/>
      <protection locked="0"/>
    </xf>
    <xf numFmtId="0" fontId="12" fillId="4" borderId="10" xfId="0" applyFont="1" applyFill="1" applyBorder="1" applyProtection="1"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5" xfId="0" applyFont="1" applyBorder="1"/>
    <xf numFmtId="0" fontId="0" fillId="0" borderId="13" xfId="0" applyFont="1" applyBorder="1"/>
    <xf numFmtId="0" fontId="15" fillId="5" borderId="10" xfId="0" applyFont="1" applyFill="1" applyBorder="1" applyAlignment="1" applyProtection="1">
      <protection locked="0"/>
    </xf>
    <xf numFmtId="49" fontId="15" fillId="5" borderId="10" xfId="0" applyNumberFormat="1" applyFont="1" applyFill="1" applyBorder="1" applyAlignment="1" applyProtection="1">
      <protection locked="0"/>
    </xf>
    <xf numFmtId="0" fontId="15" fillId="5" borderId="10" xfId="0" applyFont="1" applyFill="1" applyBorder="1" applyAlignment="1" applyProtection="1">
      <alignment horizontal="right"/>
      <protection locked="0"/>
    </xf>
    <xf numFmtId="0" fontId="12" fillId="4" borderId="13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6" xfId="0" applyBorder="1"/>
    <xf numFmtId="0" fontId="0" fillId="4" borderId="10" xfId="0" applyFill="1" applyBorder="1" applyProtection="1">
      <protection locked="0"/>
    </xf>
    <xf numFmtId="0" fontId="15" fillId="5" borderId="17" xfId="0" applyFont="1" applyFill="1" applyBorder="1" applyAlignment="1" applyProtection="1">
      <protection locked="0"/>
    </xf>
    <xf numFmtId="0" fontId="12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/>
    <xf numFmtId="49" fontId="15" fillId="5" borderId="17" xfId="0" applyNumberFormat="1" applyFont="1" applyFill="1" applyBorder="1" applyAlignment="1" applyProtection="1">
      <protection locked="0"/>
    </xf>
    <xf numFmtId="0" fontId="15" fillId="5" borderId="16" xfId="0" applyFont="1" applyFill="1" applyBorder="1" applyAlignment="1" applyProtection="1">
      <alignment horizontal="right"/>
      <protection locked="0"/>
    </xf>
    <xf numFmtId="0" fontId="15" fillId="5" borderId="17" xfId="0" applyFont="1" applyFill="1" applyBorder="1" applyAlignment="1" applyProtection="1">
      <alignment horizontal="right"/>
      <protection locked="0"/>
    </xf>
    <xf numFmtId="164" fontId="15" fillId="5" borderId="10" xfId="0" applyNumberFormat="1" applyFont="1" applyFill="1" applyBorder="1" applyAlignment="1" applyProtection="1">
      <protection locked="0"/>
    </xf>
    <xf numFmtId="0" fontId="12" fillId="4" borderId="18" xfId="0" applyFont="1" applyFill="1" applyBorder="1" applyAlignment="1" applyProtection="1">
      <alignment horizontal="center" vertical="top" wrapText="1"/>
      <protection locked="0"/>
    </xf>
    <xf numFmtId="0" fontId="12" fillId="4" borderId="10" xfId="0" applyFont="1" applyFill="1" applyBorder="1" applyAlignment="1" applyProtection="1">
      <alignment vertical="top" wrapText="1"/>
      <protection locked="0"/>
    </xf>
    <xf numFmtId="1" fontId="15" fillId="5" borderId="7" xfId="0" applyNumberFormat="1" applyFont="1" applyFill="1" applyBorder="1" applyAlignment="1" applyProtection="1">
      <alignment horizontal="left"/>
      <protection locked="0"/>
    </xf>
    <xf numFmtId="2" fontId="15" fillId="5" borderId="7" xfId="0" applyNumberFormat="1" applyFont="1" applyFill="1" applyBorder="1" applyAlignment="1" applyProtection="1"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1" xfId="0" applyBorder="1"/>
    <xf numFmtId="0" fontId="16" fillId="0" borderId="10" xfId="0" applyFont="1" applyBorder="1" applyAlignment="1" applyProtection="1">
      <alignment horizontal="right"/>
      <protection locked="0"/>
    </xf>
    <xf numFmtId="0" fontId="12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7" xfId="0" applyFont="1" applyBorder="1"/>
    <xf numFmtId="0" fontId="15" fillId="6" borderId="10" xfId="0" applyFont="1" applyFill="1" applyBorder="1" applyAlignment="1" applyProtection="1">
      <protection locked="0"/>
    </xf>
    <xf numFmtId="49" fontId="15" fillId="6" borderId="10" xfId="0" applyNumberFormat="1" applyFont="1" applyFill="1" applyBorder="1" applyAlignment="1" applyProtection="1">
      <protection locked="0"/>
    </xf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vertical="top" wrapText="1"/>
    </xf>
    <xf numFmtId="0" fontId="12" fillId="7" borderId="23" xfId="0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/>
    </xf>
    <xf numFmtId="0" fontId="15" fillId="6" borderId="10" xfId="0" applyFont="1" applyFill="1" applyBorder="1" applyAlignment="1" applyProtection="1">
      <alignment horizontal="right"/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5" fillId="5" borderId="10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5" fillId="5" borderId="23" xfId="0" applyFont="1" applyFill="1" applyBorder="1" applyAlignment="1" applyProtection="1">
      <alignment horizontal="left"/>
      <protection locked="0"/>
    </xf>
    <xf numFmtId="0" fontId="15" fillId="5" borderId="23" xfId="0" applyFont="1" applyFill="1" applyBorder="1" applyAlignment="1" applyProtection="1">
      <protection locked="0"/>
    </xf>
    <xf numFmtId="49" fontId="15" fillId="5" borderId="25" xfId="0" applyNumberFormat="1" applyFont="1" applyFill="1" applyBorder="1" applyAlignment="1" applyProtection="1">
      <protection locked="0"/>
    </xf>
    <xf numFmtId="0" fontId="15" fillId="5" borderId="1" xfId="0" applyFont="1" applyFill="1" applyBorder="1" applyAlignment="1" applyProtection="1">
      <alignment horizontal="right"/>
      <protection locked="0"/>
    </xf>
    <xf numFmtId="0" fontId="15" fillId="5" borderId="13" xfId="0" applyFont="1" applyFill="1" applyBorder="1" applyAlignment="1" applyProtection="1">
      <protection locked="0"/>
    </xf>
    <xf numFmtId="1" fontId="15" fillId="5" borderId="10" xfId="0" applyNumberFormat="1" applyFont="1" applyFill="1" applyBorder="1" applyAlignment="1" applyProtection="1">
      <alignment horizontal="left"/>
      <protection locked="0"/>
    </xf>
    <xf numFmtId="0" fontId="15" fillId="5" borderId="1" xfId="0" applyFont="1" applyFill="1" applyBorder="1" applyAlignment="1" applyProtection="1">
      <alignment horizontal="left"/>
      <protection locked="0"/>
    </xf>
    <xf numFmtId="0" fontId="15" fillId="5" borderId="13" xfId="0" applyFont="1" applyFill="1" applyBorder="1" applyAlignment="1" applyProtection="1">
      <alignment horizontal="right"/>
      <protection locked="0"/>
    </xf>
    <xf numFmtId="1" fontId="15" fillId="5" borderId="23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165" fontId="15" fillId="5" borderId="10" xfId="0" applyNumberFormat="1" applyFont="1" applyFill="1" applyBorder="1" applyAlignment="1" applyProtection="1">
      <protection locked="0"/>
    </xf>
    <xf numFmtId="0" fontId="15" fillId="5" borderId="23" xfId="0" applyFont="1" applyFill="1" applyBorder="1" applyAlignment="1" applyProtection="1">
      <alignment horizontal="right"/>
      <protection locked="0"/>
    </xf>
    <xf numFmtId="0" fontId="12" fillId="0" borderId="2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6/AppData/Local/Temp/Rar$DIa4348.11718/&#1053;&#1077;&#1076;&#1077;&#1083;&#1103;%201%20&#1063;&#1077;&#1090;&#1074;&#1077;&#1088;&#1075;%20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6/AppData/Local/Temp/Rar$DIa4348.36248/&#1053;&#1077;&#1076;&#1077;&#1083;&#1103;%201%20&#1055;&#1103;&#1090;&#1085;&#1080;&#1094;&#1072;%20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6/AppData/Local/Temp/Rar$DIa4348.10894/&#1053;&#1077;&#1076;&#1077;&#1083;&#1103;%202%20&#1042;&#1090;&#1086;&#1088;&#1085;&#1080;&#1082;%20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6/AppData/Local/Temp/Rar$DIa4348.22307/&#1053;&#1077;&#1076;&#1077;&#1083;&#1103;%202%20&#1057;&#1088;&#1077;&#1076;&#1072;%20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"/>
      <sheetName val="5-11"/>
      <sheetName val="род.плата"/>
    </sheetNames>
    <sheetDataSet>
      <sheetData sheetId="0" refreshError="1">
        <row r="14">
          <cell r="B14" t="str">
            <v>Салат из свежей капусты</v>
          </cell>
        </row>
        <row r="41">
          <cell r="B41" t="str">
            <v>Огурцы консервированные</v>
          </cell>
          <cell r="C41" t="str">
            <v>30</v>
          </cell>
        </row>
        <row r="43">
          <cell r="C43" t="str">
            <v>203</v>
          </cell>
        </row>
        <row r="44">
          <cell r="B44" t="str">
            <v>Голубцы с мясом и рисом</v>
          </cell>
          <cell r="C44" t="str">
            <v>85</v>
          </cell>
        </row>
        <row r="45">
          <cell r="B45" t="str">
            <v>Картофельное пюре</v>
          </cell>
          <cell r="C45" t="str">
            <v>150</v>
          </cell>
        </row>
        <row r="46">
          <cell r="B46" t="str">
            <v>Хлеб пшеничный</v>
          </cell>
          <cell r="C46" t="str">
            <v>60</v>
          </cell>
        </row>
        <row r="47">
          <cell r="C47" t="str">
            <v>200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"/>
      <sheetName val="5-11"/>
      <sheetName val="род.плата"/>
    </sheetNames>
    <sheetDataSet>
      <sheetData sheetId="0" refreshError="1">
        <row r="14">
          <cell r="B14" t="str">
            <v>Пудинг из творога с молоком</v>
          </cell>
        </row>
        <row r="16">
          <cell r="B16" t="str">
            <v>Кефир или простоваша</v>
          </cell>
          <cell r="C16" t="str">
            <v>200</v>
          </cell>
        </row>
        <row r="39">
          <cell r="B39" t="str">
            <v>Салат из свежей капусты</v>
          </cell>
          <cell r="C39" t="str">
            <v>60</v>
          </cell>
        </row>
        <row r="40">
          <cell r="B40" t="str">
            <v xml:space="preserve">Суп картофельный  </v>
          </cell>
          <cell r="C40" t="str">
            <v>200</v>
          </cell>
        </row>
        <row r="41">
          <cell r="B41" t="str">
            <v>Фрикадельки рыбные</v>
          </cell>
          <cell r="C41" t="str">
            <v>50</v>
          </cell>
        </row>
        <row r="42">
          <cell r="B42" t="str">
            <v>Каша  "Артек"</v>
          </cell>
          <cell r="C42" t="str">
            <v>150</v>
          </cell>
        </row>
        <row r="44">
          <cell r="B44" t="str">
            <v>Компот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"/>
      <sheetName val="5-11"/>
      <sheetName val="род.плата"/>
    </sheetNames>
    <sheetDataSet>
      <sheetData sheetId="0" refreshError="1">
        <row r="14">
          <cell r="B14" t="str">
            <v>Икра кабачковая</v>
          </cell>
          <cell r="E14">
            <v>1.64</v>
          </cell>
          <cell r="F14">
            <v>4.3099999999999996</v>
          </cell>
          <cell r="G14">
            <v>8.6999999999999993</v>
          </cell>
          <cell r="H14">
            <v>80.3</v>
          </cell>
        </row>
        <row r="15">
          <cell r="E15">
            <v>13.28</v>
          </cell>
          <cell r="F15">
            <v>10.84</v>
          </cell>
          <cell r="G15">
            <v>2.9</v>
          </cell>
          <cell r="H15">
            <v>162</v>
          </cell>
        </row>
        <row r="16">
          <cell r="E16">
            <v>5.64</v>
          </cell>
          <cell r="F16">
            <v>6</v>
          </cell>
          <cell r="G16">
            <v>31.47</v>
          </cell>
          <cell r="H16">
            <v>202.24</v>
          </cell>
        </row>
        <row r="18">
          <cell r="E18">
            <v>1</v>
          </cell>
          <cell r="F18">
            <v>0</v>
          </cell>
          <cell r="G18">
            <v>20.2</v>
          </cell>
          <cell r="H18">
            <v>84.8</v>
          </cell>
        </row>
        <row r="19">
          <cell r="E19">
            <v>1.38</v>
          </cell>
          <cell r="F19">
            <v>0.24</v>
          </cell>
          <cell r="G19">
            <v>8.48</v>
          </cell>
          <cell r="H19">
            <v>42.8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"/>
      <sheetName val="5-11"/>
      <sheetName val="род.плата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pane xSplit="4" ySplit="5" topLeftCell="E253" activePane="bottomRight" state="frozen"/>
      <selection activeCell="O29" sqref="O29"/>
      <selection pane="topRight"/>
      <selection pane="bottomLeft"/>
      <selection pane="bottomRight" activeCell="O343" sqref="O34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9" customWidth="1"/>
    <col min="8" max="8" width="7.5703125" style="9" customWidth="1"/>
    <col min="9" max="9" width="6.85546875" style="9" customWidth="1"/>
    <col min="10" max="10" width="8.140625" style="11" customWidth="1"/>
    <col min="11" max="11" width="10" style="1" customWidth="1"/>
    <col min="12" max="12" width="9.140625" style="45"/>
    <col min="13" max="16384" width="9.140625" style="1"/>
  </cols>
  <sheetData>
    <row r="1" spans="1:12" x14ac:dyDescent="0.2">
      <c r="A1" s="54" t="s">
        <v>0</v>
      </c>
      <c r="B1" s="55"/>
      <c r="C1" s="56" t="s">
        <v>118</v>
      </c>
      <c r="D1" s="56"/>
      <c r="E1" s="56"/>
      <c r="F1" s="57" t="s">
        <v>1</v>
      </c>
      <c r="G1" s="55" t="s">
        <v>2</v>
      </c>
      <c r="H1" s="58" t="s">
        <v>119</v>
      </c>
      <c r="I1" s="58"/>
      <c r="J1" s="58"/>
      <c r="K1" s="58"/>
      <c r="L1" s="55"/>
    </row>
    <row r="2" spans="1:12" ht="18" x14ac:dyDescent="0.2">
      <c r="A2" s="3" t="s">
        <v>3</v>
      </c>
      <c r="B2" s="55"/>
      <c r="C2" s="55"/>
      <c r="D2" s="54"/>
      <c r="E2" s="55"/>
      <c r="F2" s="55"/>
      <c r="G2" s="55" t="s">
        <v>4</v>
      </c>
      <c r="H2" s="58" t="s">
        <v>120</v>
      </c>
      <c r="I2" s="58"/>
      <c r="J2" s="58"/>
      <c r="K2" s="58"/>
      <c r="L2" s="55"/>
    </row>
    <row r="3" spans="1:12" ht="17.25" customHeight="1" x14ac:dyDescent="0.2">
      <c r="A3" s="4" t="s">
        <v>5</v>
      </c>
      <c r="B3" s="55"/>
      <c r="C3" s="55"/>
      <c r="D3" s="5"/>
      <c r="E3" s="59" t="s">
        <v>6</v>
      </c>
      <c r="F3" s="55"/>
      <c r="G3" s="55" t="s">
        <v>7</v>
      </c>
      <c r="H3" s="60">
        <v>1</v>
      </c>
      <c r="I3" s="60">
        <v>3</v>
      </c>
      <c r="J3" s="61">
        <v>2025</v>
      </c>
      <c r="K3" s="62"/>
      <c r="L3" s="55"/>
    </row>
    <row r="4" spans="1:12" ht="13.5" thickBot="1" x14ac:dyDescent="0.25">
      <c r="A4" s="55"/>
      <c r="B4" s="55"/>
      <c r="C4" s="55"/>
      <c r="D4" s="4"/>
      <c r="E4" s="55"/>
      <c r="F4" s="55"/>
      <c r="G4" s="55"/>
      <c r="H4" s="63" t="s">
        <v>8</v>
      </c>
      <c r="I4" s="63" t="s">
        <v>9</v>
      </c>
      <c r="J4" s="63" t="s">
        <v>10</v>
      </c>
      <c r="K4" s="55"/>
      <c r="L4" s="55"/>
    </row>
    <row r="5" spans="1:12" ht="34.5" thickBot="1" x14ac:dyDescent="0.25">
      <c r="A5" s="64" t="s">
        <v>11</v>
      </c>
      <c r="B5" s="65" t="s">
        <v>12</v>
      </c>
      <c r="C5" s="66" t="s">
        <v>13</v>
      </c>
      <c r="D5" s="66" t="s">
        <v>14</v>
      </c>
      <c r="E5" s="66" t="s">
        <v>15</v>
      </c>
      <c r="F5" s="66" t="s">
        <v>16</v>
      </c>
      <c r="G5" s="66" t="s">
        <v>17</v>
      </c>
      <c r="H5" s="66" t="s">
        <v>18</v>
      </c>
      <c r="I5" s="66" t="s">
        <v>19</v>
      </c>
      <c r="J5" s="66" t="s">
        <v>20</v>
      </c>
      <c r="K5" s="67" t="s">
        <v>21</v>
      </c>
      <c r="L5" s="66" t="s">
        <v>22</v>
      </c>
    </row>
    <row r="6" spans="1:12" ht="15" x14ac:dyDescent="0.25">
      <c r="A6" s="68">
        <v>1</v>
      </c>
      <c r="B6" s="69">
        <v>1</v>
      </c>
      <c r="C6" s="70" t="s">
        <v>23</v>
      </c>
      <c r="D6" s="71" t="s">
        <v>24</v>
      </c>
      <c r="E6" s="72" t="s">
        <v>121</v>
      </c>
      <c r="F6" s="73" t="s">
        <v>122</v>
      </c>
      <c r="G6" s="74">
        <v>8.1999999999999993</v>
      </c>
      <c r="H6" s="74">
        <v>12</v>
      </c>
      <c r="I6" s="74">
        <v>37</v>
      </c>
      <c r="J6" s="74">
        <v>289</v>
      </c>
      <c r="K6" s="72">
        <v>182</v>
      </c>
      <c r="L6" s="75"/>
    </row>
    <row r="7" spans="1:12" ht="15" x14ac:dyDescent="0.25">
      <c r="A7" s="76"/>
      <c r="B7" s="77"/>
      <c r="C7" s="78"/>
      <c r="D7" s="79"/>
      <c r="E7" s="80" t="s">
        <v>123</v>
      </c>
      <c r="F7" s="73" t="s">
        <v>124</v>
      </c>
      <c r="G7" s="74">
        <v>5.8</v>
      </c>
      <c r="H7" s="74">
        <v>8.3000000000000007</v>
      </c>
      <c r="I7" s="74">
        <v>14.8</v>
      </c>
      <c r="J7" s="74">
        <v>172</v>
      </c>
      <c r="K7" s="72">
        <v>3</v>
      </c>
      <c r="L7" s="81"/>
    </row>
    <row r="8" spans="1:12" ht="15" x14ac:dyDescent="0.25">
      <c r="A8" s="76"/>
      <c r="B8" s="77"/>
      <c r="C8" s="78"/>
      <c r="D8" s="82" t="s">
        <v>25</v>
      </c>
      <c r="E8" s="72" t="s">
        <v>125</v>
      </c>
      <c r="F8" s="83" t="s">
        <v>126</v>
      </c>
      <c r="G8" s="84">
        <v>5</v>
      </c>
      <c r="H8" s="84">
        <v>4.0999999999999996</v>
      </c>
      <c r="I8" s="84">
        <v>17.7</v>
      </c>
      <c r="J8" s="85">
        <v>131</v>
      </c>
      <c r="K8" s="80">
        <v>382</v>
      </c>
      <c r="L8" s="81"/>
    </row>
    <row r="9" spans="1:12" ht="15" x14ac:dyDescent="0.25">
      <c r="A9" s="76"/>
      <c r="B9" s="77"/>
      <c r="C9" s="78"/>
      <c r="D9" s="82" t="s">
        <v>127</v>
      </c>
      <c r="E9" s="72" t="s">
        <v>128</v>
      </c>
      <c r="F9" s="73" t="s">
        <v>129</v>
      </c>
      <c r="G9" s="72">
        <v>1.38</v>
      </c>
      <c r="H9" s="86">
        <v>0.24</v>
      </c>
      <c r="I9" s="72">
        <v>8.48</v>
      </c>
      <c r="J9" s="72">
        <v>42.8</v>
      </c>
      <c r="K9" s="72" t="s">
        <v>130</v>
      </c>
      <c r="L9" s="81"/>
    </row>
    <row r="10" spans="1:12" ht="15" x14ac:dyDescent="0.25">
      <c r="A10" s="76"/>
      <c r="B10" s="77"/>
      <c r="C10" s="78"/>
      <c r="D10" s="82" t="s">
        <v>26</v>
      </c>
      <c r="E10" s="72" t="s">
        <v>131</v>
      </c>
      <c r="F10" s="73" t="s">
        <v>132</v>
      </c>
      <c r="G10" s="72">
        <v>0.4</v>
      </c>
      <c r="H10" s="72">
        <v>0.4</v>
      </c>
      <c r="I10" s="86">
        <v>9.8000000000000007</v>
      </c>
      <c r="J10" s="72">
        <v>47</v>
      </c>
      <c r="K10" s="72">
        <v>338</v>
      </c>
      <c r="L10" s="81"/>
    </row>
    <row r="11" spans="1:12" ht="15" x14ac:dyDescent="0.25">
      <c r="A11" s="76"/>
      <c r="B11" s="77"/>
      <c r="C11" s="78"/>
      <c r="D11" s="79"/>
      <c r="E11" s="72"/>
      <c r="F11" s="81"/>
      <c r="G11" s="72"/>
      <c r="H11" s="72"/>
      <c r="I11" s="72"/>
      <c r="J11" s="72"/>
      <c r="K11" s="87"/>
      <c r="L11" s="81"/>
    </row>
    <row r="12" spans="1:12" ht="15.75" thickBot="1" x14ac:dyDescent="0.3">
      <c r="A12" s="76"/>
      <c r="B12" s="77"/>
      <c r="C12" s="78"/>
      <c r="D12" s="79"/>
      <c r="E12" s="88"/>
      <c r="F12" s="89">
        <f>F6+F7+F8+F9+F10+F11</f>
        <v>550</v>
      </c>
      <c r="G12" s="90"/>
      <c r="H12" s="90"/>
      <c r="I12" s="90"/>
      <c r="J12" s="90"/>
      <c r="K12" s="87"/>
      <c r="L12" s="72">
        <v>78.05</v>
      </c>
    </row>
    <row r="13" spans="1:12" ht="15" x14ac:dyDescent="0.25">
      <c r="A13" s="91"/>
      <c r="B13" s="92"/>
      <c r="C13" s="93"/>
      <c r="D13" s="94" t="s">
        <v>27</v>
      </c>
      <c r="E13" s="95"/>
      <c r="F13" s="96">
        <f>SUM(F6:F12)</f>
        <v>550</v>
      </c>
      <c r="G13" s="96">
        <f>SUM(G6:G12)</f>
        <v>20.779999999999998</v>
      </c>
      <c r="H13" s="96">
        <f>SUM(H6:H12)</f>
        <v>25.039999999999996</v>
      </c>
      <c r="I13" s="96">
        <f>SUM(I6:I12)</f>
        <v>87.78</v>
      </c>
      <c r="J13" s="96">
        <f>SUM(J6:J12)</f>
        <v>681.8</v>
      </c>
      <c r="K13" s="97"/>
      <c r="L13" s="96">
        <f>SUM(L6:L12)</f>
        <v>78.05</v>
      </c>
    </row>
    <row r="14" spans="1:12" ht="15" x14ac:dyDescent="0.25">
      <c r="A14" s="98">
        <f>A6</f>
        <v>1</v>
      </c>
      <c r="B14" s="99">
        <f>B6</f>
        <v>1</v>
      </c>
      <c r="C14" s="100" t="s">
        <v>28</v>
      </c>
      <c r="D14" s="82" t="s">
        <v>29</v>
      </c>
      <c r="E14" s="101" t="s">
        <v>133</v>
      </c>
      <c r="F14" s="102" t="s">
        <v>134</v>
      </c>
      <c r="G14" s="81">
        <v>0.71</v>
      </c>
      <c r="H14" s="81">
        <v>0.03</v>
      </c>
      <c r="I14" s="81">
        <v>6.86</v>
      </c>
      <c r="J14" s="81">
        <v>55.6</v>
      </c>
      <c r="K14" s="87">
        <v>73</v>
      </c>
      <c r="L14" s="81"/>
    </row>
    <row r="15" spans="1:12" ht="15" x14ac:dyDescent="0.25">
      <c r="A15" s="76"/>
      <c r="B15" s="77"/>
      <c r="C15" s="78"/>
      <c r="D15" s="82" t="s">
        <v>30</v>
      </c>
      <c r="E15" s="72" t="s">
        <v>135</v>
      </c>
      <c r="F15" s="73" t="s">
        <v>122</v>
      </c>
      <c r="G15" s="81">
        <v>4.09</v>
      </c>
      <c r="H15" s="81">
        <v>4.28</v>
      </c>
      <c r="I15" s="81">
        <v>12.9</v>
      </c>
      <c r="J15" s="81">
        <v>107</v>
      </c>
      <c r="K15" s="87">
        <v>102</v>
      </c>
      <c r="L15" s="81"/>
    </row>
    <row r="16" spans="1:12" ht="15" x14ac:dyDescent="0.25">
      <c r="A16" s="76"/>
      <c r="B16" s="77"/>
      <c r="C16" s="78"/>
      <c r="D16" s="82" t="s">
        <v>31</v>
      </c>
      <c r="E16" s="72" t="s">
        <v>136</v>
      </c>
      <c r="F16" s="73" t="s">
        <v>137</v>
      </c>
      <c r="G16" s="81">
        <v>5.9</v>
      </c>
      <c r="H16" s="81">
        <v>6.5</v>
      </c>
      <c r="I16" s="81">
        <v>7.8</v>
      </c>
      <c r="J16" s="81">
        <v>114.2</v>
      </c>
      <c r="K16" s="87">
        <v>278</v>
      </c>
      <c r="L16" s="81"/>
    </row>
    <row r="17" spans="1:12" ht="15" x14ac:dyDescent="0.25">
      <c r="A17" s="76"/>
      <c r="B17" s="77"/>
      <c r="C17" s="78"/>
      <c r="D17" s="82" t="s">
        <v>32</v>
      </c>
      <c r="E17" s="72" t="s">
        <v>138</v>
      </c>
      <c r="F17" s="73" t="s">
        <v>139</v>
      </c>
      <c r="G17" s="81">
        <v>4.51</v>
      </c>
      <c r="H17" s="81">
        <v>4.8</v>
      </c>
      <c r="I17" s="81">
        <v>25.2</v>
      </c>
      <c r="J17" s="81">
        <v>161.80000000000001</v>
      </c>
      <c r="K17" s="87">
        <v>203</v>
      </c>
      <c r="L17" s="81"/>
    </row>
    <row r="18" spans="1:12" ht="15" x14ac:dyDescent="0.25">
      <c r="A18" s="76"/>
      <c r="B18" s="77"/>
      <c r="C18" s="78"/>
      <c r="D18" s="82" t="s">
        <v>33</v>
      </c>
      <c r="E18" s="72" t="s">
        <v>140</v>
      </c>
      <c r="F18" s="73" t="s">
        <v>122</v>
      </c>
      <c r="G18" s="81">
        <v>0.66</v>
      </c>
      <c r="H18" s="81">
        <v>0.09</v>
      </c>
      <c r="I18" s="81">
        <v>32.04</v>
      </c>
      <c r="J18" s="81">
        <v>132.80000000000001</v>
      </c>
      <c r="K18" s="87">
        <v>348</v>
      </c>
      <c r="L18" s="81"/>
    </row>
    <row r="19" spans="1:12" ht="15" x14ac:dyDescent="0.25">
      <c r="A19" s="76"/>
      <c r="B19" s="77"/>
      <c r="C19" s="78"/>
      <c r="D19" s="82" t="s">
        <v>34</v>
      </c>
      <c r="E19" s="72" t="s">
        <v>141</v>
      </c>
      <c r="F19" s="73" t="s">
        <v>134</v>
      </c>
      <c r="G19" s="81">
        <v>2.37</v>
      </c>
      <c r="H19" s="81">
        <v>0.3</v>
      </c>
      <c r="I19" s="81">
        <v>14.49</v>
      </c>
      <c r="J19" s="81">
        <v>70.14</v>
      </c>
      <c r="K19" s="87" t="s">
        <v>142</v>
      </c>
      <c r="L19" s="81"/>
    </row>
    <row r="20" spans="1:12" ht="15.75" thickBot="1" x14ac:dyDescent="0.3">
      <c r="A20" s="76"/>
      <c r="B20" s="77"/>
      <c r="C20" s="78"/>
      <c r="D20" s="82" t="s">
        <v>35</v>
      </c>
      <c r="E20" s="72"/>
      <c r="F20" s="89">
        <f>F14+F15+F16+F17+E21+F18</f>
        <v>660</v>
      </c>
      <c r="G20" s="81"/>
      <c r="H20" s="81"/>
      <c r="I20" s="81"/>
      <c r="J20" s="81"/>
      <c r="K20" s="87"/>
      <c r="L20" s="81"/>
    </row>
    <row r="21" spans="1:12" ht="15" customHeight="1" x14ac:dyDescent="0.25">
      <c r="A21" s="76"/>
      <c r="B21" s="77"/>
      <c r="C21" s="78"/>
      <c r="D21" s="79"/>
      <c r="E21" s="73"/>
      <c r="F21" s="81"/>
      <c r="G21" s="81"/>
      <c r="H21" s="81"/>
      <c r="I21" s="81"/>
      <c r="J21" s="81"/>
      <c r="K21" s="87"/>
      <c r="L21" s="81"/>
    </row>
    <row r="22" spans="1:12" ht="13.5" customHeight="1" x14ac:dyDescent="0.25">
      <c r="A22" s="76"/>
      <c r="B22" s="77"/>
      <c r="C22" s="78"/>
      <c r="D22" s="79"/>
      <c r="E22" s="88"/>
      <c r="F22" s="81"/>
      <c r="G22" s="81"/>
      <c r="H22" s="81"/>
      <c r="I22" s="81"/>
      <c r="J22" s="81"/>
      <c r="K22" s="87"/>
      <c r="L22" s="72">
        <v>90.06</v>
      </c>
    </row>
    <row r="23" spans="1:12" ht="13.5" customHeight="1" x14ac:dyDescent="0.25">
      <c r="A23" s="91"/>
      <c r="B23" s="92"/>
      <c r="C23" s="93"/>
      <c r="D23" s="94" t="s">
        <v>27</v>
      </c>
      <c r="E23" s="95"/>
      <c r="F23" s="96">
        <f>SUM(F14:F22)</f>
        <v>660</v>
      </c>
      <c r="G23" s="96">
        <f>SUM(G14:G22)</f>
        <v>18.239999999999998</v>
      </c>
      <c r="H23" s="96">
        <f>SUM(H14:H22)</f>
        <v>16</v>
      </c>
      <c r="I23" s="96">
        <f>SUM(I14:I22)</f>
        <v>99.29</v>
      </c>
      <c r="J23" s="96">
        <f>SUM(J14:J22)</f>
        <v>641.54000000000008</v>
      </c>
      <c r="K23" s="97"/>
      <c r="L23" s="96">
        <f>SUM(L14:L22)</f>
        <v>90.06</v>
      </c>
    </row>
    <row r="24" spans="1:12" ht="13.5" customHeight="1" thickBot="1" x14ac:dyDescent="0.25">
      <c r="A24" s="103">
        <f>A6</f>
        <v>1</v>
      </c>
      <c r="B24" s="104">
        <f>B6</f>
        <v>1</v>
      </c>
      <c r="C24" s="105" t="s">
        <v>36</v>
      </c>
      <c r="D24" s="105"/>
      <c r="E24" s="106"/>
      <c r="F24" s="107">
        <f>F13+F23</f>
        <v>1210</v>
      </c>
      <c r="G24" s="107">
        <f>G13+G23</f>
        <v>39.019999999999996</v>
      </c>
      <c r="H24" s="107">
        <f>H13+H23</f>
        <v>41.039999999999992</v>
      </c>
      <c r="I24" s="107">
        <f>I13+I23</f>
        <v>187.07</v>
      </c>
      <c r="J24" s="107">
        <f>J13+J23</f>
        <v>1323.3400000000001</v>
      </c>
      <c r="K24" s="107"/>
      <c r="L24" s="107">
        <f>L13+L23</f>
        <v>168.11</v>
      </c>
    </row>
    <row r="25" spans="1:12" ht="13.5" customHeight="1" x14ac:dyDescent="0.25">
      <c r="A25" s="108">
        <v>1</v>
      </c>
      <c r="B25" s="77">
        <v>2</v>
      </c>
      <c r="C25" s="70" t="s">
        <v>23</v>
      </c>
      <c r="D25" s="71" t="s">
        <v>24</v>
      </c>
      <c r="E25" s="101" t="s">
        <v>143</v>
      </c>
      <c r="F25" s="102" t="s">
        <v>144</v>
      </c>
      <c r="G25" s="109">
        <v>13.08</v>
      </c>
      <c r="H25" s="109">
        <v>15.6</v>
      </c>
      <c r="I25" s="109">
        <v>6.8</v>
      </c>
      <c r="J25" s="101">
        <v>242</v>
      </c>
      <c r="K25" s="109">
        <v>283</v>
      </c>
      <c r="L25" s="75"/>
    </row>
    <row r="26" spans="1:12" ht="15" x14ac:dyDescent="0.25">
      <c r="A26" s="108"/>
      <c r="B26" s="77"/>
      <c r="C26" s="78"/>
      <c r="D26" s="79"/>
      <c r="E26" s="72" t="s">
        <v>145</v>
      </c>
      <c r="F26" s="73" t="s">
        <v>146</v>
      </c>
      <c r="G26" s="74">
        <v>1.1000000000000001</v>
      </c>
      <c r="H26" s="74">
        <v>3.65</v>
      </c>
      <c r="I26" s="74">
        <v>5.0199999999999996</v>
      </c>
      <c r="J26" s="72">
        <v>58.34</v>
      </c>
      <c r="K26" s="74" t="s">
        <v>147</v>
      </c>
      <c r="L26" s="81"/>
    </row>
    <row r="27" spans="1:12" ht="15" x14ac:dyDescent="0.25">
      <c r="A27" s="108"/>
      <c r="B27" s="77"/>
      <c r="C27" s="78"/>
      <c r="D27" s="79"/>
      <c r="E27" s="72" t="s">
        <v>148</v>
      </c>
      <c r="F27" s="73" t="s">
        <v>139</v>
      </c>
      <c r="G27" s="74">
        <v>3.36</v>
      </c>
      <c r="H27" s="74">
        <v>7.36</v>
      </c>
      <c r="I27" s="74">
        <v>28</v>
      </c>
      <c r="J27" s="72">
        <v>192</v>
      </c>
      <c r="K27" s="72">
        <v>128</v>
      </c>
      <c r="L27" s="81"/>
    </row>
    <row r="28" spans="1:12" ht="15" x14ac:dyDescent="0.25">
      <c r="A28" s="108"/>
      <c r="B28" s="77"/>
      <c r="C28" s="78"/>
      <c r="D28" s="82" t="s">
        <v>127</v>
      </c>
      <c r="E28" s="72" t="s">
        <v>149</v>
      </c>
      <c r="F28" s="73" t="s">
        <v>134</v>
      </c>
      <c r="G28" s="72">
        <v>2.37</v>
      </c>
      <c r="H28" s="86">
        <v>0.3</v>
      </c>
      <c r="I28" s="72">
        <v>14.49</v>
      </c>
      <c r="J28" s="72">
        <v>70.14</v>
      </c>
      <c r="K28" s="74" t="s">
        <v>150</v>
      </c>
      <c r="L28" s="81"/>
    </row>
    <row r="29" spans="1:12" ht="15" x14ac:dyDescent="0.25">
      <c r="A29" s="108"/>
      <c r="B29" s="77"/>
      <c r="C29" s="78"/>
      <c r="D29" s="82" t="s">
        <v>26</v>
      </c>
      <c r="E29" s="72" t="s">
        <v>128</v>
      </c>
      <c r="F29" s="73" t="s">
        <v>129</v>
      </c>
      <c r="G29" s="72">
        <v>1.38</v>
      </c>
      <c r="H29" s="86">
        <v>0.24</v>
      </c>
      <c r="I29" s="72">
        <v>8.48</v>
      </c>
      <c r="J29" s="72">
        <v>42.8</v>
      </c>
      <c r="K29" s="74" t="s">
        <v>151</v>
      </c>
      <c r="L29" s="81"/>
    </row>
    <row r="30" spans="1:12" ht="15" x14ac:dyDescent="0.25">
      <c r="A30" s="108"/>
      <c r="B30" s="77"/>
      <c r="C30" s="78"/>
      <c r="D30" s="82" t="s">
        <v>25</v>
      </c>
      <c r="E30" s="72" t="s">
        <v>152</v>
      </c>
      <c r="F30" s="73" t="s">
        <v>126</v>
      </c>
      <c r="G30" s="74">
        <v>0.13</v>
      </c>
      <c r="H30" s="74">
        <v>0.05</v>
      </c>
      <c r="I30" s="74">
        <v>24.5</v>
      </c>
      <c r="J30" s="72">
        <v>117</v>
      </c>
      <c r="K30" s="74">
        <v>350</v>
      </c>
      <c r="L30" s="81"/>
    </row>
    <row r="31" spans="1:12" ht="15.75" thickBot="1" x14ac:dyDescent="0.3">
      <c r="A31" s="108"/>
      <c r="B31" s="77"/>
      <c r="C31" s="78"/>
      <c r="D31" s="79"/>
      <c r="E31" s="110"/>
      <c r="F31" s="89">
        <f t="shared" ref="F31" si="0">F25+F26+F27+F28+F29+F30</f>
        <v>530</v>
      </c>
      <c r="G31" s="90"/>
      <c r="H31" s="90"/>
      <c r="I31" s="90"/>
      <c r="J31" s="90"/>
      <c r="K31" s="87"/>
      <c r="L31" s="72">
        <v>78.05</v>
      </c>
    </row>
    <row r="32" spans="1:12" ht="15" x14ac:dyDescent="0.25">
      <c r="A32" s="111"/>
      <c r="B32" s="92"/>
      <c r="C32" s="93"/>
      <c r="D32" s="94" t="s">
        <v>27</v>
      </c>
      <c r="E32" s="95"/>
      <c r="F32" s="96">
        <f>SUM(F25:F31)</f>
        <v>530</v>
      </c>
      <c r="G32" s="96">
        <f>SUM(G25:G31)</f>
        <v>21.419999999999998</v>
      </c>
      <c r="H32" s="96">
        <f>SUM(H25:H31)</f>
        <v>27.2</v>
      </c>
      <c r="I32" s="96">
        <f>SUM(I25:I31)</f>
        <v>87.29</v>
      </c>
      <c r="J32" s="96">
        <f>SUM(J25:J31)</f>
        <v>722.28</v>
      </c>
      <c r="K32" s="97"/>
      <c r="L32" s="96">
        <f>SUM(L25:L31)</f>
        <v>78.05</v>
      </c>
    </row>
    <row r="33" spans="1:12" ht="15" x14ac:dyDescent="0.25">
      <c r="A33" s="99">
        <f>A25</f>
        <v>1</v>
      </c>
      <c r="B33" s="99">
        <f>B25</f>
        <v>2</v>
      </c>
      <c r="C33" s="100" t="s">
        <v>28</v>
      </c>
      <c r="D33" s="82" t="s">
        <v>29</v>
      </c>
      <c r="E33" s="88" t="s">
        <v>115</v>
      </c>
      <c r="F33" s="81" t="s">
        <v>134</v>
      </c>
      <c r="G33" s="81">
        <v>0.82</v>
      </c>
      <c r="H33" s="81">
        <v>2.16</v>
      </c>
      <c r="I33" s="81">
        <v>4.3600000000000003</v>
      </c>
      <c r="J33" s="81">
        <v>40.14</v>
      </c>
      <c r="K33" s="87">
        <v>73</v>
      </c>
      <c r="L33" s="81"/>
    </row>
    <row r="34" spans="1:12" ht="15" x14ac:dyDescent="0.25">
      <c r="A34" s="108"/>
      <c r="B34" s="77"/>
      <c r="C34" s="78"/>
      <c r="D34" s="82" t="s">
        <v>30</v>
      </c>
      <c r="E34" s="88" t="s">
        <v>153</v>
      </c>
      <c r="F34" s="81" t="s">
        <v>122</v>
      </c>
      <c r="G34" s="81">
        <v>2.15</v>
      </c>
      <c r="H34" s="81">
        <v>2.27</v>
      </c>
      <c r="I34" s="81">
        <v>13.96</v>
      </c>
      <c r="J34" s="81">
        <v>94.6</v>
      </c>
      <c r="K34" s="87">
        <v>103</v>
      </c>
      <c r="L34" s="81"/>
    </row>
    <row r="35" spans="1:12" ht="15" x14ac:dyDescent="0.25">
      <c r="A35" s="108"/>
      <c r="B35" s="77"/>
      <c r="C35" s="78"/>
      <c r="D35" s="82" t="s">
        <v>31</v>
      </c>
      <c r="E35" s="88" t="s">
        <v>154</v>
      </c>
      <c r="F35" s="81" t="s">
        <v>124</v>
      </c>
      <c r="G35" s="81">
        <v>8.7200000000000006</v>
      </c>
      <c r="H35" s="81">
        <v>8.3800000000000008</v>
      </c>
      <c r="I35" s="81">
        <v>8.14</v>
      </c>
      <c r="J35" s="81">
        <v>143</v>
      </c>
      <c r="K35" s="87">
        <v>294</v>
      </c>
      <c r="L35" s="81"/>
    </row>
    <row r="36" spans="1:12" ht="15" x14ac:dyDescent="0.25">
      <c r="A36" s="108"/>
      <c r="B36" s="77"/>
      <c r="C36" s="78"/>
      <c r="D36" s="82" t="s">
        <v>32</v>
      </c>
      <c r="E36" s="88" t="s">
        <v>155</v>
      </c>
      <c r="F36" s="81" t="s">
        <v>139</v>
      </c>
      <c r="G36" s="81">
        <v>6.84</v>
      </c>
      <c r="H36" s="81">
        <v>8.01</v>
      </c>
      <c r="I36" s="81">
        <v>40.06</v>
      </c>
      <c r="J36" s="81">
        <v>260</v>
      </c>
      <c r="K36" s="87">
        <v>171</v>
      </c>
      <c r="L36" s="81"/>
    </row>
    <row r="37" spans="1:12" ht="15" x14ac:dyDescent="0.25">
      <c r="A37" s="108"/>
      <c r="B37" s="77"/>
      <c r="C37" s="78"/>
      <c r="D37" s="82" t="s">
        <v>33</v>
      </c>
      <c r="E37" s="88" t="s">
        <v>140</v>
      </c>
      <c r="F37" s="81" t="s">
        <v>122</v>
      </c>
      <c r="G37" s="81">
        <v>0.66</v>
      </c>
      <c r="H37" s="81">
        <v>0.09</v>
      </c>
      <c r="I37" s="81">
        <v>32.04</v>
      </c>
      <c r="J37" s="81">
        <v>132.80000000000001</v>
      </c>
      <c r="K37" s="87">
        <v>348</v>
      </c>
      <c r="L37" s="81"/>
    </row>
    <row r="38" spans="1:12" ht="15.75" customHeight="1" x14ac:dyDescent="0.25">
      <c r="A38" s="108"/>
      <c r="B38" s="77"/>
      <c r="C38" s="78"/>
      <c r="D38" s="82" t="s">
        <v>34</v>
      </c>
      <c r="E38" s="88" t="s">
        <v>141</v>
      </c>
      <c r="F38" s="81" t="s">
        <v>134</v>
      </c>
      <c r="G38" s="81">
        <v>2.37</v>
      </c>
      <c r="H38" s="81">
        <v>0.3</v>
      </c>
      <c r="I38" s="81">
        <v>14.49</v>
      </c>
      <c r="J38" s="81">
        <v>70.14</v>
      </c>
      <c r="K38" s="87" t="s">
        <v>142</v>
      </c>
      <c r="L38" s="81"/>
    </row>
    <row r="39" spans="1:12" ht="15" x14ac:dyDescent="0.25">
      <c r="A39" s="108"/>
      <c r="B39" s="77"/>
      <c r="C39" s="78"/>
      <c r="D39" s="82" t="s">
        <v>35</v>
      </c>
      <c r="E39" s="88" t="s">
        <v>156</v>
      </c>
      <c r="F39" s="81">
        <v>20</v>
      </c>
      <c r="G39" s="81">
        <v>1.38</v>
      </c>
      <c r="H39" s="81">
        <v>0.24</v>
      </c>
      <c r="I39" s="81">
        <v>8.48</v>
      </c>
      <c r="J39" s="81">
        <v>42.8</v>
      </c>
      <c r="K39" s="87" t="s">
        <v>142</v>
      </c>
      <c r="L39" s="81"/>
    </row>
    <row r="40" spans="1:12" ht="15" x14ac:dyDescent="0.25">
      <c r="A40" s="108"/>
      <c r="B40" s="77"/>
      <c r="C40" s="78"/>
      <c r="D40" s="79"/>
      <c r="E40" s="88"/>
      <c r="F40" s="81"/>
      <c r="G40" s="81"/>
      <c r="H40" s="81"/>
      <c r="I40" s="81"/>
      <c r="J40" s="81"/>
      <c r="K40" s="87"/>
      <c r="L40" s="81"/>
    </row>
    <row r="41" spans="1:12" ht="15" x14ac:dyDescent="0.25">
      <c r="A41" s="108"/>
      <c r="B41" s="77"/>
      <c r="C41" s="78"/>
      <c r="D41" s="79"/>
      <c r="E41" s="88"/>
      <c r="F41" s="81"/>
      <c r="G41" s="81"/>
      <c r="H41" s="81"/>
      <c r="I41" s="81"/>
      <c r="J41" s="81"/>
      <c r="K41" s="87"/>
      <c r="L41" s="72">
        <v>90.06</v>
      </c>
    </row>
    <row r="42" spans="1:12" ht="15" x14ac:dyDescent="0.25">
      <c r="A42" s="111"/>
      <c r="B42" s="92"/>
      <c r="C42" s="93"/>
      <c r="D42" s="94" t="s">
        <v>27</v>
      </c>
      <c r="E42" s="95"/>
      <c r="F42" s="96">
        <f>SUM(F33:F41)</f>
        <v>20</v>
      </c>
      <c r="G42" s="96">
        <f>SUM(G33:G41)</f>
        <v>22.94</v>
      </c>
      <c r="H42" s="96">
        <f>SUM(H33:H41)</f>
        <v>21.45</v>
      </c>
      <c r="I42" s="96">
        <f>SUM(I33:I41)</f>
        <v>121.53</v>
      </c>
      <c r="J42" s="96">
        <f>SUM(J33:J41)</f>
        <v>783.4799999999999</v>
      </c>
      <c r="K42" s="97"/>
      <c r="L42" s="96">
        <f>SUM(L33:L41)</f>
        <v>90.06</v>
      </c>
    </row>
    <row r="43" spans="1:12" ht="13.5" thickBot="1" x14ac:dyDescent="0.25">
      <c r="A43" s="112">
        <f>A25</f>
        <v>1</v>
      </c>
      <c r="B43" s="112">
        <f>B25</f>
        <v>2</v>
      </c>
      <c r="C43" s="105" t="s">
        <v>36</v>
      </c>
      <c r="D43" s="105"/>
      <c r="E43" s="106"/>
      <c r="F43" s="107">
        <f>F32+F42</f>
        <v>550</v>
      </c>
      <c r="G43" s="107">
        <f>G32+G42</f>
        <v>44.36</v>
      </c>
      <c r="H43" s="107">
        <f>H32+H42</f>
        <v>48.65</v>
      </c>
      <c r="I43" s="107">
        <f>I32+I42</f>
        <v>208.82</v>
      </c>
      <c r="J43" s="107">
        <f>J32+J42</f>
        <v>1505.7599999999998</v>
      </c>
      <c r="K43" s="107"/>
      <c r="L43" s="107">
        <f>L32+L42</f>
        <v>168.11</v>
      </c>
    </row>
    <row r="44" spans="1:12" ht="15" x14ac:dyDescent="0.25">
      <c r="A44" s="68">
        <v>1</v>
      </c>
      <c r="B44" s="69">
        <v>3</v>
      </c>
      <c r="C44" s="70" t="s">
        <v>23</v>
      </c>
      <c r="D44" s="71" t="s">
        <v>24</v>
      </c>
      <c r="E44" s="72" t="s">
        <v>157</v>
      </c>
      <c r="F44" s="73" t="s">
        <v>146</v>
      </c>
      <c r="G44" s="72">
        <v>0.8</v>
      </c>
      <c r="H44" s="86">
        <v>1.9</v>
      </c>
      <c r="I44" s="72">
        <v>3.8</v>
      </c>
      <c r="J44" s="72">
        <v>36</v>
      </c>
      <c r="K44" s="74">
        <v>45</v>
      </c>
      <c r="L44" s="75"/>
    </row>
    <row r="45" spans="1:12" ht="15" x14ac:dyDescent="0.25">
      <c r="A45" s="76"/>
      <c r="B45" s="77"/>
      <c r="C45" s="78"/>
      <c r="D45" s="79"/>
      <c r="E45" s="72" t="s">
        <v>158</v>
      </c>
      <c r="F45" s="73" t="s">
        <v>159</v>
      </c>
      <c r="G45" s="72">
        <v>10.7</v>
      </c>
      <c r="H45" s="72">
        <v>9.01</v>
      </c>
      <c r="I45" s="72">
        <v>10.72</v>
      </c>
      <c r="J45" s="72">
        <v>187</v>
      </c>
      <c r="K45" s="74">
        <v>278</v>
      </c>
      <c r="L45" s="81"/>
    </row>
    <row r="46" spans="1:12" ht="15" x14ac:dyDescent="0.25">
      <c r="A46" s="76"/>
      <c r="B46" s="77"/>
      <c r="C46" s="78"/>
      <c r="D46" s="79"/>
      <c r="E46" s="72" t="s">
        <v>160</v>
      </c>
      <c r="F46" s="73" t="s">
        <v>139</v>
      </c>
      <c r="G46" s="72">
        <v>4.7300000000000004</v>
      </c>
      <c r="H46" s="72">
        <v>5.17</v>
      </c>
      <c r="I46" s="72">
        <v>21.2</v>
      </c>
      <c r="J46" s="72">
        <v>150.35</v>
      </c>
      <c r="K46" s="74">
        <v>303</v>
      </c>
      <c r="L46" s="81"/>
    </row>
    <row r="47" spans="1:12" ht="15" x14ac:dyDescent="0.25">
      <c r="A47" s="76"/>
      <c r="B47" s="77"/>
      <c r="C47" s="78"/>
      <c r="D47" s="82" t="s">
        <v>127</v>
      </c>
      <c r="E47" s="72" t="s">
        <v>149</v>
      </c>
      <c r="F47" s="73" t="s">
        <v>134</v>
      </c>
      <c r="G47" s="72">
        <v>2.37</v>
      </c>
      <c r="H47" s="86">
        <v>0.3</v>
      </c>
      <c r="I47" s="72">
        <v>14.49</v>
      </c>
      <c r="J47" s="72">
        <v>70.14</v>
      </c>
      <c r="K47" s="72" t="s">
        <v>130</v>
      </c>
      <c r="L47" s="81"/>
    </row>
    <row r="48" spans="1:12" ht="15" x14ac:dyDescent="0.25">
      <c r="A48" s="76"/>
      <c r="B48" s="77"/>
      <c r="C48" s="78"/>
      <c r="D48" s="82" t="s">
        <v>127</v>
      </c>
      <c r="E48" s="72" t="s">
        <v>128</v>
      </c>
      <c r="F48" s="73" t="s">
        <v>129</v>
      </c>
      <c r="G48" s="72">
        <v>1.38</v>
      </c>
      <c r="H48" s="86">
        <v>0.24</v>
      </c>
      <c r="I48" s="72">
        <v>8.48</v>
      </c>
      <c r="J48" s="72">
        <v>42.8</v>
      </c>
      <c r="K48" s="72" t="s">
        <v>130</v>
      </c>
      <c r="L48" s="81"/>
    </row>
    <row r="49" spans="1:12" ht="15" x14ac:dyDescent="0.25">
      <c r="A49" s="76"/>
      <c r="B49" s="77"/>
      <c r="C49" s="78"/>
      <c r="D49" s="82" t="s">
        <v>25</v>
      </c>
      <c r="E49" s="72" t="s">
        <v>161</v>
      </c>
      <c r="F49" s="73" t="s">
        <v>162</v>
      </c>
      <c r="G49" s="74">
        <v>7.0000000000000007E-2</v>
      </c>
      <c r="H49" s="74">
        <v>0.02</v>
      </c>
      <c r="I49" s="74">
        <v>15</v>
      </c>
      <c r="J49" s="72">
        <v>60</v>
      </c>
      <c r="K49" s="74">
        <v>376</v>
      </c>
      <c r="L49" s="81"/>
    </row>
    <row r="50" spans="1:12" ht="15" x14ac:dyDescent="0.25">
      <c r="A50" s="76"/>
      <c r="B50" s="77"/>
      <c r="C50" s="78"/>
      <c r="D50" s="79"/>
      <c r="E50" s="72"/>
      <c r="F50" s="113">
        <f t="shared" ref="F50" si="1">F44+F45+F46+F47+F48+F49</f>
        <v>585</v>
      </c>
      <c r="G50" s="72"/>
      <c r="H50" s="72"/>
      <c r="I50" s="72"/>
      <c r="J50" s="72"/>
      <c r="K50" s="87"/>
      <c r="L50" s="72">
        <v>78.05</v>
      </c>
    </row>
    <row r="51" spans="1:12" ht="15" x14ac:dyDescent="0.25">
      <c r="A51" s="91"/>
      <c r="B51" s="92"/>
      <c r="C51" s="93"/>
      <c r="D51" s="94" t="s">
        <v>27</v>
      </c>
      <c r="E51" s="95"/>
      <c r="F51" s="96">
        <f>SUM(F44:F50)</f>
        <v>585</v>
      </c>
      <c r="G51" s="96">
        <f>SUM(G44:G50)</f>
        <v>20.05</v>
      </c>
      <c r="H51" s="96">
        <f>SUM(H44:H50)</f>
        <v>16.639999999999997</v>
      </c>
      <c r="I51" s="96">
        <f>SUM(I44:I50)</f>
        <v>73.69</v>
      </c>
      <c r="J51" s="96">
        <f>SUM(J44:J50)</f>
        <v>546.29</v>
      </c>
      <c r="K51" s="97"/>
      <c r="L51" s="96">
        <f>SUM(L44:L50)</f>
        <v>78.05</v>
      </c>
    </row>
    <row r="52" spans="1:12" ht="15" x14ac:dyDescent="0.25">
      <c r="A52" s="98">
        <f>A44</f>
        <v>1</v>
      </c>
      <c r="B52" s="99">
        <f>B44</f>
        <v>3</v>
      </c>
      <c r="C52" s="100" t="s">
        <v>28</v>
      </c>
      <c r="D52" s="82" t="s">
        <v>29</v>
      </c>
      <c r="E52" s="88" t="s">
        <v>133</v>
      </c>
      <c r="F52" s="81" t="s">
        <v>134</v>
      </c>
      <c r="G52" s="81">
        <v>0.71</v>
      </c>
      <c r="H52" s="81">
        <v>0.03</v>
      </c>
      <c r="I52" s="81">
        <v>6.86</v>
      </c>
      <c r="J52" s="81">
        <v>55.6</v>
      </c>
      <c r="K52" s="87">
        <v>73</v>
      </c>
      <c r="L52" s="81"/>
    </row>
    <row r="53" spans="1:12" ht="15" x14ac:dyDescent="0.25">
      <c r="A53" s="76"/>
      <c r="B53" s="77"/>
      <c r="C53" s="78"/>
      <c r="D53" s="82" t="s">
        <v>30</v>
      </c>
      <c r="E53" s="88" t="s">
        <v>163</v>
      </c>
      <c r="F53" s="81" t="s">
        <v>164</v>
      </c>
      <c r="G53" s="81">
        <v>1.55</v>
      </c>
      <c r="H53" s="81">
        <v>4.71</v>
      </c>
      <c r="I53" s="81">
        <v>4.88</v>
      </c>
      <c r="J53" s="81">
        <v>82.1</v>
      </c>
      <c r="K53" s="87">
        <v>88</v>
      </c>
      <c r="L53" s="81"/>
    </row>
    <row r="54" spans="1:12" ht="15" x14ac:dyDescent="0.25">
      <c r="A54" s="76"/>
      <c r="B54" s="77"/>
      <c r="C54" s="78"/>
      <c r="D54" s="82" t="s">
        <v>31</v>
      </c>
      <c r="E54" s="88" t="s">
        <v>165</v>
      </c>
      <c r="F54" s="81" t="s">
        <v>124</v>
      </c>
      <c r="G54" s="81">
        <v>6.86</v>
      </c>
      <c r="H54" s="81">
        <v>10.24</v>
      </c>
      <c r="I54" s="81">
        <v>4.05</v>
      </c>
      <c r="J54" s="81">
        <v>136</v>
      </c>
      <c r="K54" s="87">
        <v>297</v>
      </c>
      <c r="L54" s="81"/>
    </row>
    <row r="55" spans="1:12" ht="15" x14ac:dyDescent="0.25">
      <c r="A55" s="76"/>
      <c r="B55" s="77"/>
      <c r="C55" s="78"/>
      <c r="D55" s="82" t="s">
        <v>32</v>
      </c>
      <c r="E55" s="88" t="s">
        <v>166</v>
      </c>
      <c r="F55" s="81" t="s">
        <v>139</v>
      </c>
      <c r="G55" s="81">
        <v>2.56</v>
      </c>
      <c r="H55" s="81">
        <v>4.17</v>
      </c>
      <c r="I55" s="81">
        <v>26</v>
      </c>
      <c r="J55" s="81">
        <v>155</v>
      </c>
      <c r="K55" s="87">
        <v>303</v>
      </c>
      <c r="L55" s="81"/>
    </row>
    <row r="56" spans="1:12" ht="15" x14ac:dyDescent="0.25">
      <c r="A56" s="76"/>
      <c r="B56" s="77"/>
      <c r="C56" s="78"/>
      <c r="D56" s="82" t="s">
        <v>34</v>
      </c>
      <c r="E56" s="88" t="s">
        <v>141</v>
      </c>
      <c r="F56" s="81" t="s">
        <v>134</v>
      </c>
      <c r="G56" s="81">
        <v>2.37</v>
      </c>
      <c r="H56" s="81">
        <v>0.3</v>
      </c>
      <c r="I56" s="81">
        <v>14.49</v>
      </c>
      <c r="J56" s="81">
        <v>70.14</v>
      </c>
      <c r="K56" s="87" t="s">
        <v>142</v>
      </c>
      <c r="L56" s="81"/>
    </row>
    <row r="57" spans="1:12" ht="15" x14ac:dyDescent="0.25">
      <c r="A57" s="76"/>
      <c r="B57" s="77"/>
      <c r="C57" s="78"/>
      <c r="D57" s="82" t="s">
        <v>33</v>
      </c>
      <c r="E57" s="88" t="s">
        <v>140</v>
      </c>
      <c r="F57" s="81" t="s">
        <v>122</v>
      </c>
      <c r="G57" s="81">
        <v>0.66</v>
      </c>
      <c r="H57" s="81">
        <v>0.09</v>
      </c>
      <c r="I57" s="81">
        <v>32.04</v>
      </c>
      <c r="J57" s="81">
        <v>132.80000000000001</v>
      </c>
      <c r="K57" s="87">
        <v>348</v>
      </c>
      <c r="L57" s="81"/>
    </row>
    <row r="58" spans="1:12" ht="15.75" customHeight="1" x14ac:dyDescent="0.25">
      <c r="A58" s="76"/>
      <c r="B58" s="77"/>
      <c r="C58" s="78"/>
      <c r="D58" s="82"/>
      <c r="E58" s="88"/>
      <c r="F58" s="81"/>
      <c r="G58" s="81"/>
      <c r="H58" s="81"/>
      <c r="I58" s="81"/>
      <c r="J58" s="81"/>
      <c r="K58" s="87"/>
      <c r="L58" s="81"/>
    </row>
    <row r="59" spans="1:12" ht="15" x14ac:dyDescent="0.25">
      <c r="A59" s="76"/>
      <c r="B59" s="77"/>
      <c r="C59" s="78"/>
      <c r="D59" s="79"/>
      <c r="E59" s="88"/>
      <c r="F59" s="81"/>
      <c r="G59" s="81"/>
      <c r="H59" s="81"/>
      <c r="I59" s="81"/>
      <c r="J59" s="81"/>
      <c r="K59" s="87"/>
      <c r="L59" s="81"/>
    </row>
    <row r="60" spans="1:12" ht="15" x14ac:dyDescent="0.25">
      <c r="A60" s="76"/>
      <c r="B60" s="77"/>
      <c r="C60" s="78"/>
      <c r="D60" s="54"/>
      <c r="E60" s="88"/>
      <c r="F60" s="81"/>
      <c r="G60" s="81"/>
      <c r="H60" s="81"/>
      <c r="I60" s="81"/>
      <c r="J60" s="81"/>
      <c r="K60" s="87"/>
      <c r="L60" s="72">
        <v>90.06</v>
      </c>
    </row>
    <row r="61" spans="1:12" ht="15" x14ac:dyDescent="0.25">
      <c r="A61" s="91"/>
      <c r="B61" s="92"/>
      <c r="C61" s="93"/>
      <c r="D61" s="94" t="s">
        <v>27</v>
      </c>
      <c r="E61" s="95"/>
      <c r="F61" s="96">
        <f>SUM(F52:F60)</f>
        <v>0</v>
      </c>
      <c r="G61" s="96">
        <f>SUM(G52:G60)</f>
        <v>14.71</v>
      </c>
      <c r="H61" s="96">
        <f>SUM(H52:H60)</f>
        <v>19.54</v>
      </c>
      <c r="I61" s="96">
        <f>SUM(I52:I60)</f>
        <v>88.32</v>
      </c>
      <c r="J61" s="96">
        <f>SUM(J52:J60)</f>
        <v>631.64</v>
      </c>
      <c r="K61" s="97"/>
      <c r="L61" s="96">
        <f>SUM(L52:L60)</f>
        <v>90.06</v>
      </c>
    </row>
    <row r="62" spans="1:12" ht="13.5" thickBot="1" x14ac:dyDescent="0.25">
      <c r="A62" s="103">
        <f>A44</f>
        <v>1</v>
      </c>
      <c r="B62" s="104">
        <f>B44</f>
        <v>3</v>
      </c>
      <c r="C62" s="105" t="s">
        <v>36</v>
      </c>
      <c r="D62" s="105"/>
      <c r="E62" s="106"/>
      <c r="F62" s="107">
        <f>F51+F61</f>
        <v>585</v>
      </c>
      <c r="G62" s="107">
        <f>G51+G61</f>
        <v>34.760000000000005</v>
      </c>
      <c r="H62" s="107">
        <f>H51+H61</f>
        <v>36.179999999999993</v>
      </c>
      <c r="I62" s="107">
        <f>I51+I61</f>
        <v>162.01</v>
      </c>
      <c r="J62" s="107">
        <f>J51+J61</f>
        <v>1177.9299999999998</v>
      </c>
      <c r="K62" s="107"/>
      <c r="L62" s="107">
        <f>L51+L61</f>
        <v>168.11</v>
      </c>
    </row>
    <row r="63" spans="1:12" ht="15" x14ac:dyDescent="0.25">
      <c r="A63" s="68">
        <v>1</v>
      </c>
      <c r="B63" s="69">
        <v>4</v>
      </c>
      <c r="C63" s="70" t="s">
        <v>23</v>
      </c>
      <c r="D63" s="71" t="s">
        <v>24</v>
      </c>
      <c r="E63" s="72" t="s">
        <v>167</v>
      </c>
      <c r="F63" s="73" t="s">
        <v>146</v>
      </c>
      <c r="G63" s="72">
        <v>0.84</v>
      </c>
      <c r="H63" s="86">
        <v>6.02</v>
      </c>
      <c r="I63" s="72">
        <v>4.38</v>
      </c>
      <c r="J63" s="72">
        <v>75</v>
      </c>
      <c r="K63" s="114">
        <v>67</v>
      </c>
      <c r="L63" s="75"/>
    </row>
    <row r="64" spans="1:12" ht="15" x14ac:dyDescent="0.25">
      <c r="A64" s="76"/>
      <c r="B64" s="77"/>
      <c r="C64" s="78"/>
      <c r="D64" s="79"/>
      <c r="E64" s="72" t="s">
        <v>168</v>
      </c>
      <c r="F64" s="73" t="s">
        <v>139</v>
      </c>
      <c r="G64" s="72">
        <v>3.7</v>
      </c>
      <c r="H64" s="72">
        <v>7.7</v>
      </c>
      <c r="I64" s="72">
        <v>26</v>
      </c>
      <c r="J64" s="72">
        <v>188</v>
      </c>
      <c r="K64" s="87">
        <v>303</v>
      </c>
      <c r="L64" s="81"/>
    </row>
    <row r="65" spans="1:12" ht="15" x14ac:dyDescent="0.25">
      <c r="A65" s="76"/>
      <c r="B65" s="77"/>
      <c r="C65" s="78"/>
      <c r="D65" s="79"/>
      <c r="E65" s="101" t="s">
        <v>169</v>
      </c>
      <c r="F65" s="102" t="s">
        <v>144</v>
      </c>
      <c r="G65" s="109">
        <v>9.2799999999999994</v>
      </c>
      <c r="H65" s="109">
        <v>10.28</v>
      </c>
      <c r="I65" s="109">
        <v>10.5</v>
      </c>
      <c r="J65" s="109">
        <v>173</v>
      </c>
      <c r="K65" s="87" t="s">
        <v>170</v>
      </c>
      <c r="L65" s="81"/>
    </row>
    <row r="66" spans="1:12" ht="15" x14ac:dyDescent="0.25">
      <c r="A66" s="76"/>
      <c r="B66" s="77"/>
      <c r="C66" s="78"/>
      <c r="D66" s="82" t="s">
        <v>33</v>
      </c>
      <c r="E66" s="72" t="s">
        <v>171</v>
      </c>
      <c r="F66" s="73" t="s">
        <v>122</v>
      </c>
      <c r="G66" s="72">
        <v>1</v>
      </c>
      <c r="H66" s="86">
        <v>0</v>
      </c>
      <c r="I66" s="72">
        <v>20.2</v>
      </c>
      <c r="J66" s="72">
        <v>84.8</v>
      </c>
      <c r="K66" s="87">
        <v>389</v>
      </c>
      <c r="L66" s="81"/>
    </row>
    <row r="67" spans="1:12" ht="15" x14ac:dyDescent="0.25">
      <c r="A67" s="76"/>
      <c r="B67" s="77"/>
      <c r="C67" s="78"/>
      <c r="D67" s="82" t="s">
        <v>127</v>
      </c>
      <c r="E67" s="72" t="s">
        <v>149</v>
      </c>
      <c r="F67" s="73" t="s">
        <v>134</v>
      </c>
      <c r="G67" s="72">
        <v>2.37</v>
      </c>
      <c r="H67" s="86">
        <v>0.3</v>
      </c>
      <c r="I67" s="72">
        <v>14.49</v>
      </c>
      <c r="J67" s="72">
        <v>70.14</v>
      </c>
      <c r="K67" s="87" t="s">
        <v>130</v>
      </c>
      <c r="L67" s="81"/>
    </row>
    <row r="68" spans="1:12" ht="15" x14ac:dyDescent="0.25">
      <c r="A68" s="76"/>
      <c r="B68" s="77"/>
      <c r="C68" s="78"/>
      <c r="D68" s="82" t="s">
        <v>127</v>
      </c>
      <c r="E68" s="72" t="s">
        <v>128</v>
      </c>
      <c r="F68" s="73" t="s">
        <v>129</v>
      </c>
      <c r="G68" s="72">
        <v>1.38</v>
      </c>
      <c r="H68" s="86">
        <v>0.24</v>
      </c>
      <c r="I68" s="72">
        <v>8.48</v>
      </c>
      <c r="J68" s="72">
        <v>42.8</v>
      </c>
      <c r="K68" s="87" t="s">
        <v>130</v>
      </c>
      <c r="L68" s="81"/>
    </row>
    <row r="69" spans="1:12" ht="15.75" thickBot="1" x14ac:dyDescent="0.3">
      <c r="A69" s="76"/>
      <c r="B69" s="77"/>
      <c r="C69" s="78"/>
      <c r="D69" s="82" t="s">
        <v>26</v>
      </c>
      <c r="E69" s="110"/>
      <c r="F69" s="115">
        <f>F63+F64+F65+F66+F67+F68</f>
        <v>550</v>
      </c>
      <c r="G69" s="116"/>
      <c r="H69" s="116"/>
      <c r="I69" s="116"/>
      <c r="J69" s="81"/>
      <c r="K69" s="87"/>
      <c r="L69" s="72">
        <v>78.05</v>
      </c>
    </row>
    <row r="70" spans="1:12" ht="15" x14ac:dyDescent="0.25">
      <c r="A70" s="91"/>
      <c r="B70" s="92"/>
      <c r="C70" s="93"/>
      <c r="D70" s="94" t="s">
        <v>27</v>
      </c>
      <c r="E70" s="95"/>
      <c r="F70" s="96">
        <f>SUM(F63:F69)</f>
        <v>550</v>
      </c>
      <c r="G70" s="96">
        <f>SUM(G63:G69)</f>
        <v>18.57</v>
      </c>
      <c r="H70" s="96">
        <f>SUM(H63:H69)</f>
        <v>24.54</v>
      </c>
      <c r="I70" s="96">
        <f>SUM(I63:I69)</f>
        <v>84.05</v>
      </c>
      <c r="J70" s="96">
        <f>SUM(J63:J69)</f>
        <v>633.7399999999999</v>
      </c>
      <c r="K70" s="97"/>
      <c r="L70" s="96">
        <f>SUM(L63:L69)</f>
        <v>78.05</v>
      </c>
    </row>
    <row r="71" spans="1:12" ht="15" x14ac:dyDescent="0.25">
      <c r="A71" s="98">
        <f>A63</f>
        <v>1</v>
      </c>
      <c r="B71" s="99">
        <f>B63</f>
        <v>4</v>
      </c>
      <c r="C71" s="100" t="s">
        <v>28</v>
      </c>
      <c r="D71" s="82" t="s">
        <v>29</v>
      </c>
      <c r="E71" s="88" t="str">
        <f>'[1]1-4'!B41</f>
        <v>Огурцы консервированные</v>
      </c>
      <c r="F71" s="81" t="str">
        <f>'[1]1-4'!C41</f>
        <v>30</v>
      </c>
      <c r="G71" s="81">
        <v>0.24</v>
      </c>
      <c r="H71" s="81">
        <v>0.03</v>
      </c>
      <c r="I71" s="81">
        <v>0.51</v>
      </c>
      <c r="J71" s="81">
        <v>3</v>
      </c>
      <c r="K71" s="87">
        <v>70</v>
      </c>
      <c r="L71" s="81"/>
    </row>
    <row r="72" spans="1:12" ht="15" x14ac:dyDescent="0.25">
      <c r="A72" s="76"/>
      <c r="B72" s="77"/>
      <c r="C72" s="78"/>
      <c r="D72" s="82" t="s">
        <v>30</v>
      </c>
      <c r="E72" s="88" t="s">
        <v>172</v>
      </c>
      <c r="F72" s="81" t="str">
        <f>'[1]1-4'!C43</f>
        <v>203</v>
      </c>
      <c r="G72" s="81">
        <v>1.75</v>
      </c>
      <c r="H72" s="81">
        <v>4.82</v>
      </c>
      <c r="I72" s="81">
        <v>9.76</v>
      </c>
      <c r="J72" s="81">
        <v>96.3</v>
      </c>
      <c r="K72" s="87">
        <v>96</v>
      </c>
      <c r="L72" s="81"/>
    </row>
    <row r="73" spans="1:12" ht="15" x14ac:dyDescent="0.25">
      <c r="A73" s="76"/>
      <c r="B73" s="77"/>
      <c r="C73" s="78"/>
      <c r="D73" s="82" t="s">
        <v>31</v>
      </c>
      <c r="E73" s="88" t="str">
        <f>'[1]1-4'!B44</f>
        <v>Голубцы с мясом и рисом</v>
      </c>
      <c r="F73" s="81" t="str">
        <f>'[1]1-4'!C44</f>
        <v>85</v>
      </c>
      <c r="G73" s="81">
        <v>4.91</v>
      </c>
      <c r="H73" s="81">
        <v>4.12</v>
      </c>
      <c r="I73" s="81">
        <v>8.23</v>
      </c>
      <c r="J73" s="81">
        <v>89</v>
      </c>
      <c r="K73" s="87">
        <v>287</v>
      </c>
      <c r="L73" s="81"/>
    </row>
    <row r="74" spans="1:12" ht="15" x14ac:dyDescent="0.25">
      <c r="A74" s="76"/>
      <c r="B74" s="77"/>
      <c r="C74" s="78"/>
      <c r="D74" s="82" t="s">
        <v>32</v>
      </c>
      <c r="E74" s="88" t="str">
        <f>'[1]1-4'!B45</f>
        <v>Картофельное пюре</v>
      </c>
      <c r="F74" s="81" t="str">
        <f>'[1]1-4'!C45</f>
        <v>150</v>
      </c>
      <c r="G74" s="81">
        <v>3.36</v>
      </c>
      <c r="H74" s="81">
        <v>7.36</v>
      </c>
      <c r="I74" s="81">
        <v>28</v>
      </c>
      <c r="J74" s="81">
        <v>192</v>
      </c>
      <c r="K74" s="87">
        <v>128</v>
      </c>
      <c r="L74" s="81"/>
    </row>
    <row r="75" spans="1:12" ht="15" x14ac:dyDescent="0.25">
      <c r="A75" s="76"/>
      <c r="B75" s="77"/>
      <c r="C75" s="78"/>
      <c r="D75" s="82" t="s">
        <v>33</v>
      </c>
      <c r="E75" s="88" t="s">
        <v>173</v>
      </c>
      <c r="F75" s="81" t="str">
        <f>'[1]1-4'!C47</f>
        <v>200</v>
      </c>
      <c r="G75" s="81">
        <v>0.66</v>
      </c>
      <c r="H75" s="81">
        <v>0.09</v>
      </c>
      <c r="I75" s="81">
        <v>32.04</v>
      </c>
      <c r="J75" s="81">
        <v>132.80000000000001</v>
      </c>
      <c r="K75" s="87" t="s">
        <v>142</v>
      </c>
      <c r="L75" s="81"/>
    </row>
    <row r="76" spans="1:12" ht="15" x14ac:dyDescent="0.25">
      <c r="A76" s="76"/>
      <c r="B76" s="77"/>
      <c r="C76" s="78"/>
      <c r="D76" s="82" t="s">
        <v>34</v>
      </c>
      <c r="E76" s="88" t="str">
        <f>'[1]1-4'!B46</f>
        <v>Хлеб пшеничный</v>
      </c>
      <c r="F76" s="81" t="str">
        <f>'[1]1-4'!C46</f>
        <v>60</v>
      </c>
      <c r="G76" s="81">
        <v>2.37</v>
      </c>
      <c r="H76" s="81">
        <v>0.3</v>
      </c>
      <c r="I76" s="81">
        <v>14.49</v>
      </c>
      <c r="J76" s="81">
        <v>70.14</v>
      </c>
      <c r="K76" s="87">
        <v>348</v>
      </c>
      <c r="L76" s="81"/>
    </row>
    <row r="77" spans="1:12" ht="15.75" customHeight="1" x14ac:dyDescent="0.25">
      <c r="A77" s="76"/>
      <c r="B77" s="77"/>
      <c r="C77" s="78"/>
      <c r="D77" s="82" t="s">
        <v>35</v>
      </c>
      <c r="E77" s="88"/>
      <c r="F77" s="81"/>
      <c r="G77" s="81"/>
      <c r="H77" s="81"/>
      <c r="I77" s="81"/>
      <c r="J77" s="81"/>
      <c r="K77" s="87"/>
      <c r="L77" s="81"/>
    </row>
    <row r="78" spans="1:12" ht="15" x14ac:dyDescent="0.25">
      <c r="A78" s="76"/>
      <c r="B78" s="77"/>
      <c r="C78" s="78"/>
      <c r="D78" s="79"/>
      <c r="E78" s="88"/>
      <c r="F78" s="81"/>
      <c r="G78" s="81"/>
      <c r="H78" s="81"/>
      <c r="I78" s="81"/>
      <c r="J78" s="81"/>
      <c r="K78" s="81"/>
      <c r="L78" s="81"/>
    </row>
    <row r="79" spans="1:12" ht="15" x14ac:dyDescent="0.25">
      <c r="A79" s="76"/>
      <c r="B79" s="77"/>
      <c r="C79" s="78"/>
      <c r="D79" s="79"/>
      <c r="E79" s="88"/>
      <c r="F79" s="81">
        <v>728</v>
      </c>
      <c r="G79" s="81"/>
      <c r="H79" s="81"/>
      <c r="I79" s="81"/>
      <c r="J79" s="81"/>
      <c r="K79" s="87"/>
      <c r="L79" s="72">
        <v>90.06</v>
      </c>
    </row>
    <row r="80" spans="1:12" ht="15" x14ac:dyDescent="0.25">
      <c r="A80" s="91"/>
      <c r="B80" s="92"/>
      <c r="C80" s="93"/>
      <c r="D80" s="94" t="s">
        <v>27</v>
      </c>
      <c r="E80" s="95"/>
      <c r="F80" s="96">
        <f>SUM(F71:F79)</f>
        <v>728</v>
      </c>
      <c r="G80" s="96">
        <f>SUM(G71:G79)</f>
        <v>13.29</v>
      </c>
      <c r="H80" s="96">
        <f>SUM(H71:H79)</f>
        <v>16.720000000000002</v>
      </c>
      <c r="I80" s="96">
        <f>SUM(I71:I79)</f>
        <v>93.029999999999987</v>
      </c>
      <c r="J80" s="96">
        <f>SUM(J71:J79)</f>
        <v>583.24</v>
      </c>
      <c r="K80" s="97"/>
      <c r="L80" s="96">
        <f>SUM(L71:L79)</f>
        <v>90.06</v>
      </c>
    </row>
    <row r="81" spans="1:12" ht="13.5" thickBot="1" x14ac:dyDescent="0.25">
      <c r="A81" s="103">
        <f>A63</f>
        <v>1</v>
      </c>
      <c r="B81" s="104">
        <f>B63</f>
        <v>4</v>
      </c>
      <c r="C81" s="105" t="s">
        <v>36</v>
      </c>
      <c r="D81" s="105"/>
      <c r="E81" s="106"/>
      <c r="F81" s="107">
        <f>F70+F80</f>
        <v>1278</v>
      </c>
      <c r="G81" s="107">
        <f>G70+G80</f>
        <v>31.86</v>
      </c>
      <c r="H81" s="107">
        <f>H70+H80</f>
        <v>41.260000000000005</v>
      </c>
      <c r="I81" s="107">
        <f>I70+I80</f>
        <v>177.07999999999998</v>
      </c>
      <c r="J81" s="107">
        <f>J70+J80</f>
        <v>1216.98</v>
      </c>
      <c r="K81" s="107"/>
      <c r="L81" s="107">
        <f>L70+L80</f>
        <v>168.11</v>
      </c>
    </row>
    <row r="82" spans="1:12" ht="15" x14ac:dyDescent="0.25">
      <c r="A82" s="68">
        <v>1</v>
      </c>
      <c r="B82" s="69">
        <v>5</v>
      </c>
      <c r="C82" s="70" t="s">
        <v>23</v>
      </c>
      <c r="D82" s="71" t="s">
        <v>24</v>
      </c>
      <c r="E82" s="80" t="s">
        <v>174</v>
      </c>
      <c r="F82" s="117" t="s">
        <v>139</v>
      </c>
      <c r="G82" s="80">
        <v>21.16</v>
      </c>
      <c r="H82" s="80">
        <v>18.399999999999999</v>
      </c>
      <c r="I82" s="80">
        <v>42.2</v>
      </c>
      <c r="J82" s="80">
        <v>419</v>
      </c>
      <c r="K82" s="80">
        <v>222</v>
      </c>
      <c r="L82" s="75"/>
    </row>
    <row r="83" spans="1:12" ht="15" x14ac:dyDescent="0.25">
      <c r="A83" s="76"/>
      <c r="B83" s="77"/>
      <c r="C83" s="78"/>
      <c r="D83" s="79"/>
      <c r="E83" s="88"/>
      <c r="F83" s="81"/>
      <c r="G83" s="72"/>
      <c r="H83" s="72"/>
      <c r="I83" s="72"/>
      <c r="J83" s="72"/>
      <c r="K83" s="74"/>
      <c r="L83" s="81"/>
    </row>
    <row r="84" spans="1:12" ht="15" x14ac:dyDescent="0.25">
      <c r="A84" s="76"/>
      <c r="B84" s="77"/>
      <c r="C84" s="78"/>
      <c r="D84" s="82" t="s">
        <v>33</v>
      </c>
      <c r="E84" s="88" t="str">
        <f>'[2]1-4'!B16</f>
        <v>Кефир или простоваша</v>
      </c>
      <c r="F84" s="81" t="str">
        <f>'[2]1-4'!C16</f>
        <v>200</v>
      </c>
      <c r="G84" s="72">
        <v>5.8</v>
      </c>
      <c r="H84" s="72">
        <v>5</v>
      </c>
      <c r="I84" s="72">
        <v>8</v>
      </c>
      <c r="J84" s="72">
        <v>100</v>
      </c>
      <c r="K84" s="72">
        <v>386</v>
      </c>
      <c r="L84" s="81"/>
    </row>
    <row r="85" spans="1:12" ht="15" x14ac:dyDescent="0.25">
      <c r="A85" s="76"/>
      <c r="B85" s="77"/>
      <c r="C85" s="78"/>
      <c r="D85" s="82" t="s">
        <v>127</v>
      </c>
      <c r="E85" s="72" t="s">
        <v>175</v>
      </c>
      <c r="F85" s="73" t="s">
        <v>176</v>
      </c>
      <c r="G85" s="72">
        <v>2.7</v>
      </c>
      <c r="H85" s="72">
        <v>3</v>
      </c>
      <c r="I85" s="72">
        <v>28.8</v>
      </c>
      <c r="J85" s="72">
        <v>154</v>
      </c>
      <c r="K85" s="72" t="s">
        <v>142</v>
      </c>
      <c r="L85" s="81"/>
    </row>
    <row r="86" spans="1:12" ht="15" x14ac:dyDescent="0.25">
      <c r="A86" s="76"/>
      <c r="B86" s="77"/>
      <c r="C86" s="78"/>
      <c r="D86" s="82" t="s">
        <v>26</v>
      </c>
      <c r="E86" s="72" t="s">
        <v>131</v>
      </c>
      <c r="F86" s="73" t="s">
        <v>159</v>
      </c>
      <c r="G86" s="72">
        <v>0.4</v>
      </c>
      <c r="H86" s="72">
        <v>0.4</v>
      </c>
      <c r="I86" s="86">
        <v>9.8000000000000007</v>
      </c>
      <c r="J86" s="72">
        <v>47</v>
      </c>
      <c r="K86" s="72">
        <v>338</v>
      </c>
      <c r="L86" s="81"/>
    </row>
    <row r="87" spans="1:12" ht="15" x14ac:dyDescent="0.25">
      <c r="A87" s="76"/>
      <c r="B87" s="77"/>
      <c r="C87" s="78"/>
      <c r="D87" s="79"/>
      <c r="E87" s="88"/>
      <c r="F87" s="81"/>
      <c r="G87" s="81"/>
      <c r="H87" s="81"/>
      <c r="I87" s="81"/>
      <c r="J87" s="81"/>
      <c r="K87" s="87"/>
      <c r="L87" s="81"/>
    </row>
    <row r="88" spans="1:12" ht="15" x14ac:dyDescent="0.25">
      <c r="A88" s="76"/>
      <c r="B88" s="77"/>
      <c r="C88" s="78"/>
      <c r="D88" s="79"/>
      <c r="E88" s="88"/>
      <c r="F88" s="81">
        <v>500</v>
      </c>
      <c r="G88" s="81"/>
      <c r="H88" s="81"/>
      <c r="I88" s="81"/>
      <c r="J88" s="81"/>
      <c r="K88" s="87"/>
      <c r="L88" s="72">
        <v>78.05</v>
      </c>
    </row>
    <row r="89" spans="1:12" ht="15" x14ac:dyDescent="0.25">
      <c r="A89" s="91"/>
      <c r="B89" s="92"/>
      <c r="C89" s="93"/>
      <c r="D89" s="94" t="s">
        <v>27</v>
      </c>
      <c r="E89" s="95"/>
      <c r="F89" s="96">
        <f>SUM(F82:F88)</f>
        <v>500</v>
      </c>
      <c r="G89" s="96">
        <f>SUM(G82:G88)</f>
        <v>30.06</v>
      </c>
      <c r="H89" s="96">
        <f>SUM(H82:H88)</f>
        <v>26.799999999999997</v>
      </c>
      <c r="I89" s="96">
        <f>SUM(I82:I88)</f>
        <v>88.8</v>
      </c>
      <c r="J89" s="96">
        <f>SUM(J82:J88)</f>
        <v>720</v>
      </c>
      <c r="K89" s="97"/>
      <c r="L89" s="96">
        <f>SUM(L82:L88)</f>
        <v>78.05</v>
      </c>
    </row>
    <row r="90" spans="1:12" ht="12.75" customHeight="1" x14ac:dyDescent="0.25">
      <c r="A90" s="98">
        <f>A82</f>
        <v>1</v>
      </c>
      <c r="B90" s="99">
        <f>B82</f>
        <v>5</v>
      </c>
      <c r="C90" s="100" t="s">
        <v>28</v>
      </c>
      <c r="D90" s="82" t="s">
        <v>29</v>
      </c>
      <c r="E90" s="88" t="str">
        <f>'[2]1-4'!B39</f>
        <v>Салат из свежей капусты</v>
      </c>
      <c r="F90" s="81" t="str">
        <f>'[2]1-4'!C39</f>
        <v>60</v>
      </c>
      <c r="G90" s="81">
        <v>0.8</v>
      </c>
      <c r="H90" s="81">
        <v>1.9</v>
      </c>
      <c r="I90" s="81">
        <v>3.8</v>
      </c>
      <c r="J90" s="81">
        <v>36</v>
      </c>
      <c r="K90" s="87">
        <v>45</v>
      </c>
      <c r="L90" s="81"/>
    </row>
    <row r="91" spans="1:12" ht="15" x14ac:dyDescent="0.25">
      <c r="A91" s="76"/>
      <c r="B91" s="77"/>
      <c r="C91" s="78"/>
      <c r="D91" s="82" t="s">
        <v>30</v>
      </c>
      <c r="E91" s="88" t="str">
        <f>'[2]1-4'!B40</f>
        <v xml:space="preserve">Суп картофельный  </v>
      </c>
      <c r="F91" s="81" t="str">
        <f>'[2]1-4'!C40</f>
        <v>200</v>
      </c>
      <c r="G91" s="81">
        <v>1.88</v>
      </c>
      <c r="H91" s="81">
        <v>2.2599999999999998</v>
      </c>
      <c r="I91" s="81">
        <v>13.5</v>
      </c>
      <c r="J91" s="81">
        <v>91.2</v>
      </c>
      <c r="K91" s="87">
        <v>97</v>
      </c>
      <c r="L91" s="81"/>
    </row>
    <row r="92" spans="1:12" ht="15" x14ac:dyDescent="0.25">
      <c r="A92" s="76"/>
      <c r="B92" s="77"/>
      <c r="C92" s="78"/>
      <c r="D92" s="82" t="s">
        <v>31</v>
      </c>
      <c r="E92" s="88" t="str">
        <f>'[2]1-4'!B41</f>
        <v>Фрикадельки рыбные</v>
      </c>
      <c r="F92" s="81" t="str">
        <f>'[2]1-4'!C41</f>
        <v>50</v>
      </c>
      <c r="G92" s="81">
        <v>5.92</v>
      </c>
      <c r="H92" s="81">
        <v>4.32</v>
      </c>
      <c r="I92" s="81">
        <v>4.0999999999999996</v>
      </c>
      <c r="J92" s="81">
        <v>79</v>
      </c>
      <c r="K92" s="87">
        <v>240</v>
      </c>
      <c r="L92" s="81"/>
    </row>
    <row r="93" spans="1:12" ht="15.75" customHeight="1" x14ac:dyDescent="0.25">
      <c r="A93" s="76"/>
      <c r="B93" s="77"/>
      <c r="C93" s="78"/>
      <c r="D93" s="82" t="s">
        <v>32</v>
      </c>
      <c r="E93" s="88" t="str">
        <f>'[2]1-4'!B42</f>
        <v>Каша  "Артек"</v>
      </c>
      <c r="F93" s="81" t="str">
        <f>'[2]1-4'!C42</f>
        <v>150</v>
      </c>
      <c r="G93" s="81">
        <v>6.84</v>
      </c>
      <c r="H93" s="81">
        <v>8.01</v>
      </c>
      <c r="I93" s="81">
        <v>40.06</v>
      </c>
      <c r="J93" s="81">
        <v>260</v>
      </c>
      <c r="K93" s="87">
        <v>171</v>
      </c>
      <c r="L93" s="81"/>
    </row>
    <row r="94" spans="1:12" ht="15" x14ac:dyDescent="0.25">
      <c r="A94" s="76"/>
      <c r="B94" s="77"/>
      <c r="C94" s="78"/>
      <c r="D94" s="82" t="s">
        <v>33</v>
      </c>
      <c r="E94" s="88" t="str">
        <f>'[2]1-4'!B44</f>
        <v>Компот</v>
      </c>
      <c r="F94" s="81">
        <v>200</v>
      </c>
      <c r="G94" s="81">
        <v>0.66</v>
      </c>
      <c r="H94" s="81">
        <v>0.09</v>
      </c>
      <c r="I94" s="81">
        <v>32.04</v>
      </c>
      <c r="J94" s="81">
        <v>132.80000000000001</v>
      </c>
      <c r="K94" s="87">
        <v>348</v>
      </c>
      <c r="L94" s="81"/>
    </row>
    <row r="95" spans="1:12" ht="15" x14ac:dyDescent="0.25">
      <c r="A95" s="76"/>
      <c r="B95" s="77"/>
      <c r="C95" s="78"/>
      <c r="D95" s="82" t="s">
        <v>34</v>
      </c>
      <c r="E95" s="88" t="s">
        <v>149</v>
      </c>
      <c r="F95" s="81">
        <v>60</v>
      </c>
      <c r="G95" s="81">
        <v>4.74</v>
      </c>
      <c r="H95" s="81">
        <v>0.6</v>
      </c>
      <c r="I95" s="81">
        <v>28.98</v>
      </c>
      <c r="J95" s="81">
        <v>140.28</v>
      </c>
      <c r="K95" s="87" t="s">
        <v>142</v>
      </c>
      <c r="L95" s="81"/>
    </row>
    <row r="96" spans="1:12" ht="15" x14ac:dyDescent="0.25">
      <c r="A96" s="76"/>
      <c r="B96" s="77"/>
      <c r="C96" s="78"/>
      <c r="D96" s="82" t="s">
        <v>35</v>
      </c>
      <c r="E96" s="88" t="s">
        <v>156</v>
      </c>
      <c r="F96" s="81" t="s">
        <v>129</v>
      </c>
      <c r="G96" s="81">
        <v>1.38</v>
      </c>
      <c r="H96" s="81">
        <v>0.24</v>
      </c>
      <c r="I96" s="81">
        <v>8.48</v>
      </c>
      <c r="J96" s="87">
        <v>42.8</v>
      </c>
      <c r="K96" s="87" t="s">
        <v>142</v>
      </c>
      <c r="L96" s="81"/>
    </row>
    <row r="97" spans="1:12" ht="15" x14ac:dyDescent="0.25">
      <c r="A97" s="76"/>
      <c r="B97" s="77"/>
      <c r="C97" s="78"/>
      <c r="D97" s="79"/>
      <c r="E97" s="88"/>
      <c r="F97" s="81"/>
      <c r="G97" s="81"/>
      <c r="H97" s="81"/>
      <c r="I97" s="81"/>
      <c r="J97" s="81"/>
      <c r="K97" s="87"/>
      <c r="L97" s="81"/>
    </row>
    <row r="98" spans="1:12" ht="15" x14ac:dyDescent="0.25">
      <c r="A98" s="76"/>
      <c r="B98" s="77"/>
      <c r="C98" s="78"/>
      <c r="D98" s="79"/>
      <c r="E98" s="88"/>
      <c r="F98" s="81"/>
      <c r="G98" s="81"/>
      <c r="H98" s="81"/>
      <c r="I98" s="81"/>
      <c r="J98" s="81"/>
      <c r="K98" s="87"/>
      <c r="L98" s="72">
        <v>90.06</v>
      </c>
    </row>
    <row r="99" spans="1:12" ht="15" x14ac:dyDescent="0.25">
      <c r="A99" s="91"/>
      <c r="B99" s="92"/>
      <c r="C99" s="93"/>
      <c r="D99" s="94" t="s">
        <v>27</v>
      </c>
      <c r="E99" s="95"/>
      <c r="F99" s="96">
        <f>SUM(F90:F98)</f>
        <v>260</v>
      </c>
      <c r="G99" s="96">
        <f>SUM(G90:G98)</f>
        <v>22.219999999999995</v>
      </c>
      <c r="H99" s="96">
        <f>SUM(H90:H98)</f>
        <v>17.420000000000002</v>
      </c>
      <c r="I99" s="96">
        <f>SUM(I90:I98)</f>
        <v>130.96</v>
      </c>
      <c r="J99" s="96">
        <f>SUM(J90:J98)</f>
        <v>782.07999999999993</v>
      </c>
      <c r="K99" s="97"/>
      <c r="L99" s="96">
        <f>SUM(L90:L98)</f>
        <v>90.06</v>
      </c>
    </row>
    <row r="100" spans="1:12" ht="13.5" thickBot="1" x14ac:dyDescent="0.25">
      <c r="A100" s="103">
        <f>A82</f>
        <v>1</v>
      </c>
      <c r="B100" s="104">
        <f>B82</f>
        <v>5</v>
      </c>
      <c r="C100" s="105" t="s">
        <v>36</v>
      </c>
      <c r="D100" s="105"/>
      <c r="E100" s="106"/>
      <c r="F100" s="107">
        <f>F89+F99</f>
        <v>760</v>
      </c>
      <c r="G100" s="107">
        <f>G89+G99</f>
        <v>52.279999999999994</v>
      </c>
      <c r="H100" s="107">
        <f>H89+H99</f>
        <v>44.22</v>
      </c>
      <c r="I100" s="107">
        <f>I89+I99</f>
        <v>219.76</v>
      </c>
      <c r="J100" s="107">
        <f>J89+J99</f>
        <v>1502.08</v>
      </c>
      <c r="K100" s="107"/>
      <c r="L100" s="107">
        <f>L89+L99</f>
        <v>168.11</v>
      </c>
    </row>
    <row r="101" spans="1:12" ht="15" x14ac:dyDescent="0.25">
      <c r="A101" s="68">
        <v>2</v>
      </c>
      <c r="B101" s="69">
        <v>1</v>
      </c>
      <c r="C101" s="70" t="s">
        <v>23</v>
      </c>
      <c r="D101" s="71" t="s">
        <v>24</v>
      </c>
      <c r="E101" s="72" t="s">
        <v>177</v>
      </c>
      <c r="F101" s="73" t="s">
        <v>178</v>
      </c>
      <c r="G101" s="74">
        <v>10.199999999999999</v>
      </c>
      <c r="H101" s="74">
        <v>14.8</v>
      </c>
      <c r="I101" s="74">
        <v>46.2</v>
      </c>
      <c r="J101" s="74">
        <v>361</v>
      </c>
      <c r="K101" s="72">
        <v>181</v>
      </c>
      <c r="L101" s="75"/>
    </row>
    <row r="102" spans="1:12" ht="15.75" thickBot="1" x14ac:dyDescent="0.3">
      <c r="A102" s="76"/>
      <c r="B102" s="77"/>
      <c r="C102" s="78"/>
      <c r="D102" s="82" t="s">
        <v>25</v>
      </c>
      <c r="E102" s="72" t="s">
        <v>179</v>
      </c>
      <c r="F102" s="73" t="s">
        <v>122</v>
      </c>
      <c r="G102" s="74">
        <v>4.62</v>
      </c>
      <c r="H102" s="74">
        <v>3.93</v>
      </c>
      <c r="I102" s="74">
        <v>18.3</v>
      </c>
      <c r="J102" s="74">
        <v>127</v>
      </c>
      <c r="K102" s="116">
        <v>379</v>
      </c>
      <c r="L102" s="81"/>
    </row>
    <row r="103" spans="1:12" ht="15" x14ac:dyDescent="0.25">
      <c r="A103" s="76"/>
      <c r="B103" s="77"/>
      <c r="C103" s="78"/>
      <c r="D103" s="82" t="s">
        <v>127</v>
      </c>
      <c r="E103" s="72" t="s">
        <v>180</v>
      </c>
      <c r="F103" s="73" t="s">
        <v>176</v>
      </c>
      <c r="G103" s="118">
        <v>2.4500000000000002</v>
      </c>
      <c r="H103" s="118">
        <v>7.55</v>
      </c>
      <c r="I103" s="118">
        <v>14.6</v>
      </c>
      <c r="J103" s="74">
        <v>136</v>
      </c>
      <c r="K103" s="119">
        <v>3</v>
      </c>
      <c r="L103" s="81"/>
    </row>
    <row r="104" spans="1:12" ht="15" x14ac:dyDescent="0.25">
      <c r="A104" s="76"/>
      <c r="B104" s="77"/>
      <c r="C104" s="78"/>
      <c r="D104" s="54"/>
      <c r="E104" s="72" t="s">
        <v>128</v>
      </c>
      <c r="F104" s="73" t="s">
        <v>129</v>
      </c>
      <c r="G104" s="72">
        <v>1.38</v>
      </c>
      <c r="H104" s="86">
        <v>0.24</v>
      </c>
      <c r="I104" s="72">
        <v>8.48</v>
      </c>
      <c r="J104" s="72">
        <v>42.8</v>
      </c>
      <c r="K104" s="74" t="s">
        <v>181</v>
      </c>
      <c r="L104" s="81"/>
    </row>
    <row r="105" spans="1:12" ht="15.75" thickBot="1" x14ac:dyDescent="0.3">
      <c r="A105" s="76"/>
      <c r="B105" s="77"/>
      <c r="C105" s="78"/>
      <c r="D105" s="82" t="s">
        <v>26</v>
      </c>
      <c r="E105" s="72" t="s">
        <v>131</v>
      </c>
      <c r="F105" s="73" t="s">
        <v>132</v>
      </c>
      <c r="G105" s="72">
        <v>0.4</v>
      </c>
      <c r="H105" s="72">
        <v>0.4</v>
      </c>
      <c r="I105" s="86">
        <v>9.8000000000000007</v>
      </c>
      <c r="J105" s="72">
        <v>47</v>
      </c>
      <c r="K105" s="72">
        <v>338</v>
      </c>
      <c r="L105" s="81"/>
    </row>
    <row r="106" spans="1:12" ht="15.75" thickBot="1" x14ac:dyDescent="0.3">
      <c r="A106" s="76"/>
      <c r="B106" s="77"/>
      <c r="C106" s="78"/>
      <c r="D106" s="79"/>
      <c r="E106" s="119"/>
      <c r="F106" s="81"/>
      <c r="G106" s="81"/>
      <c r="H106" s="81"/>
      <c r="I106" s="81"/>
      <c r="J106" s="81"/>
      <c r="K106" s="81"/>
      <c r="L106" s="81"/>
    </row>
    <row r="107" spans="1:12" ht="15" x14ac:dyDescent="0.25">
      <c r="A107" s="76"/>
      <c r="B107" s="77"/>
      <c r="C107" s="78"/>
      <c r="D107" s="79"/>
      <c r="E107" s="119"/>
      <c r="F107" s="119">
        <v>610</v>
      </c>
      <c r="G107" s="81"/>
      <c r="H107" s="81"/>
      <c r="I107" s="81"/>
      <c r="J107" s="81"/>
      <c r="K107" s="87"/>
      <c r="L107" s="72">
        <v>78.05</v>
      </c>
    </row>
    <row r="108" spans="1:12" ht="15" x14ac:dyDescent="0.25">
      <c r="A108" s="91"/>
      <c r="B108" s="92"/>
      <c r="C108" s="93"/>
      <c r="D108" s="94" t="s">
        <v>27</v>
      </c>
      <c r="E108" s="95"/>
      <c r="F108" s="96">
        <f>SUM(F101:F107)</f>
        <v>610</v>
      </c>
      <c r="G108" s="96">
        <f>SUM(G101:G107)</f>
        <v>19.049999999999997</v>
      </c>
      <c r="H108" s="96">
        <f>SUM(H101:H107)</f>
        <v>26.919999999999998</v>
      </c>
      <c r="I108" s="96">
        <f>SUM(I101:I107)</f>
        <v>97.38</v>
      </c>
      <c r="J108" s="96">
        <f>SUM(J101:J107)</f>
        <v>713.8</v>
      </c>
      <c r="K108" s="97"/>
      <c r="L108" s="96">
        <f>SUM(L101:L107)</f>
        <v>78.05</v>
      </c>
    </row>
    <row r="109" spans="1:12" ht="15" x14ac:dyDescent="0.25">
      <c r="A109" s="98">
        <f>A101</f>
        <v>2</v>
      </c>
      <c r="B109" s="99">
        <f>B101</f>
        <v>1</v>
      </c>
      <c r="C109" s="100" t="s">
        <v>28</v>
      </c>
      <c r="D109" s="82" t="s">
        <v>29</v>
      </c>
      <c r="E109" s="88" t="s">
        <v>133</v>
      </c>
      <c r="F109" s="81" t="s">
        <v>134</v>
      </c>
      <c r="G109" s="81">
        <v>0.71</v>
      </c>
      <c r="H109" s="81">
        <v>0.03</v>
      </c>
      <c r="I109" s="81">
        <v>6.86</v>
      </c>
      <c r="J109" s="81">
        <v>55.6</v>
      </c>
      <c r="K109" s="87">
        <v>73</v>
      </c>
      <c r="L109" s="81"/>
    </row>
    <row r="110" spans="1:12" ht="15" customHeight="1" x14ac:dyDescent="0.25">
      <c r="A110" s="76"/>
      <c r="B110" s="77"/>
      <c r="C110" s="78"/>
      <c r="D110" s="82" t="s">
        <v>30</v>
      </c>
      <c r="E110" s="88" t="s">
        <v>182</v>
      </c>
      <c r="F110" s="81" t="s">
        <v>122</v>
      </c>
      <c r="G110" s="81">
        <v>1.58</v>
      </c>
      <c r="H110" s="81">
        <v>2.17</v>
      </c>
      <c r="I110" s="81">
        <v>9.6999999999999993</v>
      </c>
      <c r="J110" s="81">
        <v>68.599999999999994</v>
      </c>
      <c r="K110" s="87">
        <v>101</v>
      </c>
      <c r="L110" s="81"/>
    </row>
    <row r="111" spans="1:12" ht="15" x14ac:dyDescent="0.25">
      <c r="A111" s="76"/>
      <c r="B111" s="77"/>
      <c r="C111" s="78"/>
      <c r="D111" s="82" t="s">
        <v>31</v>
      </c>
      <c r="E111" s="88" t="s">
        <v>183</v>
      </c>
      <c r="F111" s="81" t="s">
        <v>137</v>
      </c>
      <c r="G111" s="81">
        <v>8</v>
      </c>
      <c r="H111" s="81">
        <v>9.4600000000000009</v>
      </c>
      <c r="I111" s="81">
        <v>7.59</v>
      </c>
      <c r="J111" s="81">
        <v>153</v>
      </c>
      <c r="K111" s="87">
        <v>268</v>
      </c>
      <c r="L111" s="81"/>
    </row>
    <row r="112" spans="1:12" ht="15" x14ac:dyDescent="0.25">
      <c r="A112" s="76"/>
      <c r="B112" s="77"/>
      <c r="C112" s="78"/>
      <c r="D112" s="82" t="s">
        <v>32</v>
      </c>
      <c r="E112" s="88" t="s">
        <v>184</v>
      </c>
      <c r="F112" s="81" t="s">
        <v>139</v>
      </c>
      <c r="G112" s="81">
        <v>4.7300000000000004</v>
      </c>
      <c r="H112" s="81">
        <v>5.17</v>
      </c>
      <c r="I112" s="81">
        <v>21.2</v>
      </c>
      <c r="J112" s="81">
        <v>150.35</v>
      </c>
      <c r="K112" s="87">
        <v>303</v>
      </c>
      <c r="L112" s="81"/>
    </row>
    <row r="113" spans="1:12" ht="15" x14ac:dyDescent="0.25">
      <c r="A113" s="76"/>
      <c r="B113" s="77"/>
      <c r="C113" s="78"/>
      <c r="D113" s="82" t="s">
        <v>33</v>
      </c>
      <c r="E113" s="88" t="s">
        <v>140</v>
      </c>
      <c r="F113" s="81" t="s">
        <v>122</v>
      </c>
      <c r="G113" s="81">
        <v>0.66</v>
      </c>
      <c r="H113" s="81">
        <v>0.09</v>
      </c>
      <c r="I113" s="81">
        <v>32.04</v>
      </c>
      <c r="J113" s="81">
        <v>132.80000000000001</v>
      </c>
      <c r="K113" s="87">
        <v>348</v>
      </c>
      <c r="L113" s="81"/>
    </row>
    <row r="114" spans="1:12" ht="15" x14ac:dyDescent="0.25">
      <c r="A114" s="76"/>
      <c r="B114" s="77"/>
      <c r="C114" s="78"/>
      <c r="D114" s="82" t="s">
        <v>34</v>
      </c>
      <c r="E114" s="88" t="s">
        <v>141</v>
      </c>
      <c r="F114" s="81" t="s">
        <v>134</v>
      </c>
      <c r="G114" s="81">
        <v>2.37</v>
      </c>
      <c r="H114" s="81">
        <v>0.3</v>
      </c>
      <c r="I114" s="81">
        <v>14.49</v>
      </c>
      <c r="J114" s="81">
        <v>70.14</v>
      </c>
      <c r="K114" s="87" t="s">
        <v>142</v>
      </c>
      <c r="L114" s="81"/>
    </row>
    <row r="115" spans="1:12" ht="15" x14ac:dyDescent="0.25">
      <c r="A115" s="76"/>
      <c r="B115" s="77"/>
      <c r="C115" s="78"/>
      <c r="D115" s="82" t="s">
        <v>35</v>
      </c>
      <c r="E115" s="88" t="s">
        <v>185</v>
      </c>
      <c r="F115" s="81">
        <v>20</v>
      </c>
      <c r="G115" s="81">
        <v>1.38</v>
      </c>
      <c r="H115" s="81">
        <v>0.24</v>
      </c>
      <c r="I115" s="81">
        <v>8.48</v>
      </c>
      <c r="J115" s="81">
        <v>42.8</v>
      </c>
      <c r="K115" s="87" t="s">
        <v>181</v>
      </c>
      <c r="L115" s="81"/>
    </row>
    <row r="116" spans="1:12" ht="15" x14ac:dyDescent="0.25">
      <c r="A116" s="76"/>
      <c r="B116" s="77"/>
      <c r="C116" s="78"/>
      <c r="D116" s="79"/>
      <c r="E116" s="88"/>
      <c r="F116" s="81"/>
      <c r="G116" s="81"/>
      <c r="H116" s="81"/>
      <c r="I116" s="81"/>
      <c r="J116" s="81"/>
      <c r="K116" s="87"/>
      <c r="L116" s="81"/>
    </row>
    <row r="117" spans="1:12" ht="15" x14ac:dyDescent="0.25">
      <c r="A117" s="76"/>
      <c r="B117" s="77"/>
      <c r="C117" s="78"/>
      <c r="D117" s="79"/>
      <c r="E117" s="88"/>
      <c r="F117" s="81"/>
      <c r="G117" s="81"/>
      <c r="H117" s="81"/>
      <c r="I117" s="81"/>
      <c r="J117" s="81"/>
      <c r="K117" s="87"/>
      <c r="L117" s="72">
        <v>90.06</v>
      </c>
    </row>
    <row r="118" spans="1:12" ht="15" x14ac:dyDescent="0.25">
      <c r="A118" s="91"/>
      <c r="B118" s="92"/>
      <c r="C118" s="93"/>
      <c r="D118" s="94" t="s">
        <v>27</v>
      </c>
      <c r="E118" s="95"/>
      <c r="F118" s="96">
        <f>SUM(F109:F117)</f>
        <v>20</v>
      </c>
      <c r="G118" s="96">
        <f>SUM(G109:G117)</f>
        <v>19.43</v>
      </c>
      <c r="H118" s="96">
        <f>SUM(H109:H117)</f>
        <v>17.459999999999997</v>
      </c>
      <c r="I118" s="96">
        <f>SUM(I109:I117)</f>
        <v>100.35999999999999</v>
      </c>
      <c r="J118" s="96">
        <f>SUM(J109:J117)</f>
        <v>673.28999999999985</v>
      </c>
      <c r="K118" s="97"/>
      <c r="L118" s="96">
        <f>SUM(L109:L117)</f>
        <v>90.06</v>
      </c>
    </row>
    <row r="119" spans="1:12" ht="13.5" thickBot="1" x14ac:dyDescent="0.25">
      <c r="A119" s="103">
        <f>A101</f>
        <v>2</v>
      </c>
      <c r="B119" s="104">
        <f>B101</f>
        <v>1</v>
      </c>
      <c r="C119" s="105" t="s">
        <v>36</v>
      </c>
      <c r="D119" s="105"/>
      <c r="E119" s="106"/>
      <c r="F119" s="107">
        <f>F108+F118</f>
        <v>630</v>
      </c>
      <c r="G119" s="107">
        <f>G108+G118</f>
        <v>38.479999999999997</v>
      </c>
      <c r="H119" s="107">
        <f>H108+H118</f>
        <v>44.379999999999995</v>
      </c>
      <c r="I119" s="107">
        <f>I108+I118</f>
        <v>197.73999999999998</v>
      </c>
      <c r="J119" s="107">
        <f>J108+J118</f>
        <v>1387.0899999999997</v>
      </c>
      <c r="K119" s="107"/>
      <c r="L119" s="107">
        <f>L108+L118</f>
        <v>168.11</v>
      </c>
    </row>
    <row r="120" spans="1:12" ht="15" x14ac:dyDescent="0.25">
      <c r="A120" s="108">
        <v>2</v>
      </c>
      <c r="B120" s="77">
        <v>2</v>
      </c>
      <c r="C120" s="70" t="s">
        <v>23</v>
      </c>
      <c r="D120" s="71" t="s">
        <v>24</v>
      </c>
      <c r="E120" s="101" t="s">
        <v>186</v>
      </c>
      <c r="F120" s="102" t="s">
        <v>137</v>
      </c>
      <c r="G120" s="75">
        <f>'[3]1-4'!E14</f>
        <v>1.64</v>
      </c>
      <c r="H120" s="75">
        <f>'[3]1-4'!F14</f>
        <v>4.3099999999999996</v>
      </c>
      <c r="I120" s="75">
        <f>'[3]1-4'!G14</f>
        <v>8.6999999999999993</v>
      </c>
      <c r="J120" s="75">
        <f>'[3]1-4'!H14</f>
        <v>80.3</v>
      </c>
      <c r="K120" s="109">
        <v>73</v>
      </c>
      <c r="L120" s="75"/>
    </row>
    <row r="121" spans="1:12" ht="15" x14ac:dyDescent="0.25">
      <c r="A121" s="108"/>
      <c r="B121" s="77"/>
      <c r="C121" s="78"/>
      <c r="D121" s="79"/>
      <c r="E121" s="101" t="s">
        <v>187</v>
      </c>
      <c r="F121" s="102" t="s">
        <v>188</v>
      </c>
      <c r="G121" s="81">
        <f>'[3]1-4'!E15</f>
        <v>13.28</v>
      </c>
      <c r="H121" s="81">
        <f>'[3]1-4'!F15</f>
        <v>10.84</v>
      </c>
      <c r="I121" s="81">
        <f>'[3]1-4'!G15</f>
        <v>2.9</v>
      </c>
      <c r="J121" s="81">
        <f>'[3]1-4'!H15</f>
        <v>162</v>
      </c>
      <c r="K121" s="74">
        <v>203</v>
      </c>
      <c r="L121" s="81"/>
    </row>
    <row r="122" spans="1:12" ht="15" x14ac:dyDescent="0.25">
      <c r="A122" s="108"/>
      <c r="B122" s="77"/>
      <c r="C122" s="78"/>
      <c r="D122" s="82" t="s">
        <v>25</v>
      </c>
      <c r="E122" s="72" t="s">
        <v>161</v>
      </c>
      <c r="F122" s="73" t="s">
        <v>162</v>
      </c>
      <c r="G122" s="81">
        <v>2.37</v>
      </c>
      <c r="H122" s="81">
        <v>0.3</v>
      </c>
      <c r="I122" s="81">
        <v>14.49</v>
      </c>
      <c r="J122" s="81">
        <v>70.14</v>
      </c>
      <c r="K122" s="74">
        <v>376</v>
      </c>
      <c r="L122" s="81"/>
    </row>
    <row r="123" spans="1:12" ht="15" x14ac:dyDescent="0.25">
      <c r="A123" s="108"/>
      <c r="B123" s="77"/>
      <c r="C123" s="78"/>
      <c r="D123" s="82" t="s">
        <v>127</v>
      </c>
      <c r="E123" s="101" t="s">
        <v>149</v>
      </c>
      <c r="F123" s="102" t="s">
        <v>134</v>
      </c>
      <c r="G123" s="81">
        <f>'[3]1-4'!E16</f>
        <v>5.64</v>
      </c>
      <c r="H123" s="81">
        <f>'[3]1-4'!F16</f>
        <v>6</v>
      </c>
      <c r="I123" s="81">
        <f>'[3]1-4'!G16</f>
        <v>31.47</v>
      </c>
      <c r="J123" s="81">
        <f>'[3]1-4'!H16</f>
        <v>202.24</v>
      </c>
      <c r="K123" s="74" t="s">
        <v>181</v>
      </c>
      <c r="L123" s="81"/>
    </row>
    <row r="124" spans="1:12" ht="15" x14ac:dyDescent="0.25">
      <c r="A124" s="108"/>
      <c r="B124" s="77"/>
      <c r="C124" s="78"/>
      <c r="D124" s="82" t="s">
        <v>26</v>
      </c>
      <c r="E124" s="72" t="s">
        <v>131</v>
      </c>
      <c r="F124" s="73" t="s">
        <v>159</v>
      </c>
      <c r="G124" s="81">
        <f>'[3]1-4'!E18</f>
        <v>1</v>
      </c>
      <c r="H124" s="81">
        <f>'[3]1-4'!F18</f>
        <v>0</v>
      </c>
      <c r="I124" s="81">
        <f>'[3]1-4'!G18</f>
        <v>20.2</v>
      </c>
      <c r="J124" s="81">
        <f>'[3]1-4'!H18</f>
        <v>84.8</v>
      </c>
      <c r="K124" s="72">
        <v>338</v>
      </c>
      <c r="L124" s="81"/>
    </row>
    <row r="125" spans="1:12" ht="15" x14ac:dyDescent="0.25">
      <c r="A125" s="108"/>
      <c r="B125" s="77"/>
      <c r="C125" s="78"/>
      <c r="D125" s="79"/>
      <c r="E125" s="88"/>
      <c r="F125" s="120">
        <v>610</v>
      </c>
      <c r="G125" s="81">
        <f>'[3]1-4'!E19</f>
        <v>1.38</v>
      </c>
      <c r="H125" s="81">
        <f>'[3]1-4'!F19</f>
        <v>0.24</v>
      </c>
      <c r="I125" s="81">
        <f>'[3]1-4'!G19</f>
        <v>8.48</v>
      </c>
      <c r="J125" s="81">
        <f>'[3]1-4'!H19</f>
        <v>42.8</v>
      </c>
      <c r="K125" s="87"/>
      <c r="L125" s="72">
        <v>78.05</v>
      </c>
    </row>
    <row r="126" spans="1:12" ht="15" x14ac:dyDescent="0.25">
      <c r="A126" s="108"/>
      <c r="B126" s="77"/>
      <c r="C126" s="78"/>
      <c r="D126" s="79"/>
      <c r="E126" s="55"/>
      <c r="F126" s="55"/>
      <c r="G126" s="55"/>
      <c r="H126" s="55"/>
      <c r="I126" s="55"/>
      <c r="J126" s="55"/>
      <c r="K126" s="55"/>
      <c r="L126" s="81"/>
    </row>
    <row r="127" spans="1:12" ht="15" x14ac:dyDescent="0.25">
      <c r="A127" s="111"/>
      <c r="B127" s="92"/>
      <c r="C127" s="93"/>
      <c r="D127" s="94" t="s">
        <v>27</v>
      </c>
      <c r="E127" s="95"/>
      <c r="F127" s="96">
        <f>SUM(F120:F125)</f>
        <v>610</v>
      </c>
      <c r="G127" s="96">
        <f>SUM(G120:G125)</f>
        <v>25.31</v>
      </c>
      <c r="H127" s="96">
        <f>SUM(H120:H125)</f>
        <v>21.689999999999998</v>
      </c>
      <c r="I127" s="96">
        <f>SUM(I120:I125)</f>
        <v>86.240000000000009</v>
      </c>
      <c r="J127" s="96">
        <f>SUM(J120:J125)</f>
        <v>642.28</v>
      </c>
      <c r="K127" s="97"/>
      <c r="L127" s="96">
        <f>SUM(L120:L126)</f>
        <v>78.05</v>
      </c>
    </row>
    <row r="128" spans="1:12" ht="15" x14ac:dyDescent="0.25">
      <c r="A128" s="99">
        <f>A120</f>
        <v>2</v>
      </c>
      <c r="B128" s="99">
        <f>B120</f>
        <v>2</v>
      </c>
      <c r="C128" s="100" t="s">
        <v>28</v>
      </c>
      <c r="D128" s="82" t="s">
        <v>29</v>
      </c>
      <c r="E128" s="88" t="s">
        <v>116</v>
      </c>
      <c r="F128" s="81" t="s">
        <v>134</v>
      </c>
      <c r="G128" s="81">
        <v>0.24</v>
      </c>
      <c r="H128" s="81">
        <v>0.03</v>
      </c>
      <c r="I128" s="81">
        <v>0.51</v>
      </c>
      <c r="J128" s="81">
        <v>3</v>
      </c>
      <c r="K128" s="87">
        <v>70</v>
      </c>
      <c r="L128" s="81"/>
    </row>
    <row r="129" spans="1:12" ht="15" customHeight="1" x14ac:dyDescent="0.25">
      <c r="A129" s="108"/>
      <c r="B129" s="77"/>
      <c r="C129" s="78"/>
      <c r="D129" s="82" t="s">
        <v>30</v>
      </c>
      <c r="E129" s="88" t="s">
        <v>189</v>
      </c>
      <c r="F129" s="81" t="s">
        <v>164</v>
      </c>
      <c r="G129" s="81">
        <v>1.58</v>
      </c>
      <c r="H129" s="81">
        <v>4.6900000000000004</v>
      </c>
      <c r="I129" s="81">
        <v>8.91</v>
      </c>
      <c r="J129" s="81">
        <v>93.3</v>
      </c>
      <c r="K129" s="87">
        <v>82</v>
      </c>
      <c r="L129" s="81"/>
    </row>
    <row r="130" spans="1:12" ht="15" x14ac:dyDescent="0.25">
      <c r="A130" s="108"/>
      <c r="B130" s="77"/>
      <c r="C130" s="78"/>
      <c r="D130" s="82" t="s">
        <v>31</v>
      </c>
      <c r="E130" s="88" t="s">
        <v>190</v>
      </c>
      <c r="F130" s="81" t="s">
        <v>124</v>
      </c>
      <c r="G130" s="81">
        <v>6.14</v>
      </c>
      <c r="H130" s="81">
        <v>7.51</v>
      </c>
      <c r="I130" s="81">
        <v>7.41</v>
      </c>
      <c r="J130" s="81">
        <v>122</v>
      </c>
      <c r="K130" s="87">
        <v>234</v>
      </c>
      <c r="L130" s="81"/>
    </row>
    <row r="131" spans="1:12" ht="15" x14ac:dyDescent="0.25">
      <c r="A131" s="108"/>
      <c r="B131" s="77"/>
      <c r="C131" s="78"/>
      <c r="D131" s="82" t="s">
        <v>32</v>
      </c>
      <c r="E131" s="88" t="s">
        <v>191</v>
      </c>
      <c r="F131" s="81" t="s">
        <v>139</v>
      </c>
      <c r="G131" s="81">
        <v>3.36</v>
      </c>
      <c r="H131" s="81">
        <v>7.36</v>
      </c>
      <c r="I131" s="81">
        <v>28</v>
      </c>
      <c r="J131" s="81">
        <v>192</v>
      </c>
      <c r="K131" s="87">
        <v>128</v>
      </c>
      <c r="L131" s="81"/>
    </row>
    <row r="132" spans="1:12" ht="15" x14ac:dyDescent="0.25">
      <c r="A132" s="108"/>
      <c r="B132" s="77"/>
      <c r="C132" s="78"/>
      <c r="D132" s="82" t="s">
        <v>33</v>
      </c>
      <c r="E132" s="88" t="s">
        <v>192</v>
      </c>
      <c r="F132" s="81" t="s">
        <v>122</v>
      </c>
      <c r="G132" s="81">
        <v>0.13</v>
      </c>
      <c r="H132" s="81">
        <v>0.05</v>
      </c>
      <c r="I132" s="81">
        <v>24.5</v>
      </c>
      <c r="J132" s="81">
        <v>117</v>
      </c>
      <c r="K132" s="87">
        <v>350</v>
      </c>
      <c r="L132" s="81"/>
    </row>
    <row r="133" spans="1:12" ht="15.75" customHeight="1" x14ac:dyDescent="0.25">
      <c r="A133" s="108"/>
      <c r="B133" s="77"/>
      <c r="C133" s="78"/>
      <c r="D133" s="82" t="s">
        <v>34</v>
      </c>
      <c r="E133" s="88" t="s">
        <v>141</v>
      </c>
      <c r="F133" s="81" t="s">
        <v>134</v>
      </c>
      <c r="G133" s="81">
        <v>2.37</v>
      </c>
      <c r="H133" s="81">
        <v>0.3</v>
      </c>
      <c r="I133" s="81">
        <v>14.49</v>
      </c>
      <c r="J133" s="81">
        <v>70.14</v>
      </c>
      <c r="K133" s="87" t="s">
        <v>142</v>
      </c>
      <c r="L133" s="81"/>
    </row>
    <row r="134" spans="1:12" ht="15" x14ac:dyDescent="0.25">
      <c r="A134" s="108"/>
      <c r="B134" s="77"/>
      <c r="C134" s="78"/>
      <c r="D134" s="82" t="s">
        <v>35</v>
      </c>
      <c r="E134" s="88" t="s">
        <v>156</v>
      </c>
      <c r="F134" s="81" t="s">
        <v>129</v>
      </c>
      <c r="G134" s="81">
        <v>1.38</v>
      </c>
      <c r="H134" s="81">
        <v>0.24</v>
      </c>
      <c r="I134" s="81">
        <v>8.48</v>
      </c>
      <c r="J134" s="81">
        <v>42.8</v>
      </c>
      <c r="K134" s="87" t="s">
        <v>142</v>
      </c>
      <c r="L134" s="81"/>
    </row>
    <row r="135" spans="1:12" ht="15" x14ac:dyDescent="0.25">
      <c r="A135" s="108"/>
      <c r="B135" s="77"/>
      <c r="C135" s="78"/>
      <c r="D135" s="79"/>
      <c r="E135" s="88"/>
      <c r="F135" s="81"/>
      <c r="G135" s="81"/>
      <c r="H135" s="81"/>
      <c r="I135" s="81"/>
      <c r="J135" s="81"/>
      <c r="K135" s="87"/>
      <c r="L135" s="81"/>
    </row>
    <row r="136" spans="1:12" ht="15" x14ac:dyDescent="0.25">
      <c r="A136" s="108"/>
      <c r="B136" s="77"/>
      <c r="C136" s="78"/>
      <c r="D136" s="79"/>
      <c r="E136" s="88"/>
      <c r="F136" s="81"/>
      <c r="G136" s="81"/>
      <c r="H136" s="81"/>
      <c r="I136" s="81"/>
      <c r="J136" s="81"/>
      <c r="K136" s="87"/>
      <c r="L136" s="72">
        <v>90.06</v>
      </c>
    </row>
    <row r="137" spans="1:12" ht="15" x14ac:dyDescent="0.25">
      <c r="A137" s="111"/>
      <c r="B137" s="92"/>
      <c r="C137" s="93"/>
      <c r="D137" s="94" t="s">
        <v>27</v>
      </c>
      <c r="E137" s="95"/>
      <c r="F137" s="96">
        <f>SUM(F128:F136)</f>
        <v>0</v>
      </c>
      <c r="G137" s="96">
        <f>SUM(G128:G136)</f>
        <v>15.2</v>
      </c>
      <c r="H137" s="96">
        <f>SUM(H128:H136)</f>
        <v>20.18</v>
      </c>
      <c r="I137" s="96">
        <f>SUM(I128:I136)</f>
        <v>92.3</v>
      </c>
      <c r="J137" s="96">
        <f>SUM(J128:J136)</f>
        <v>640.2399999999999</v>
      </c>
      <c r="K137" s="97"/>
      <c r="L137" s="96">
        <f>SUM(L128:L136)</f>
        <v>90.06</v>
      </c>
    </row>
    <row r="138" spans="1:12" ht="13.5" thickBot="1" x14ac:dyDescent="0.25">
      <c r="A138" s="112">
        <f>A120</f>
        <v>2</v>
      </c>
      <c r="B138" s="112">
        <f>B120</f>
        <v>2</v>
      </c>
      <c r="C138" s="105" t="s">
        <v>36</v>
      </c>
      <c r="D138" s="105"/>
      <c r="E138" s="106"/>
      <c r="F138" s="107">
        <f>F127+F137</f>
        <v>610</v>
      </c>
      <c r="G138" s="107">
        <f>G127+G137</f>
        <v>40.51</v>
      </c>
      <c r="H138" s="107">
        <f>H127+H137</f>
        <v>41.87</v>
      </c>
      <c r="I138" s="107">
        <f>I127+I137</f>
        <v>178.54000000000002</v>
      </c>
      <c r="J138" s="107">
        <f>J127+J137</f>
        <v>1282.52</v>
      </c>
      <c r="K138" s="107"/>
      <c r="L138" s="107">
        <f>L127+L137</f>
        <v>168.11</v>
      </c>
    </row>
    <row r="139" spans="1:12" ht="15" x14ac:dyDescent="0.25">
      <c r="A139" s="68">
        <v>2</v>
      </c>
      <c r="B139" s="69">
        <v>3</v>
      </c>
      <c r="C139" s="70" t="s">
        <v>23</v>
      </c>
      <c r="D139" s="71" t="s">
        <v>24</v>
      </c>
      <c r="E139" s="72" t="s">
        <v>193</v>
      </c>
      <c r="F139" s="73" t="s">
        <v>146</v>
      </c>
      <c r="G139" s="72">
        <v>0.48</v>
      </c>
      <c r="H139" s="86">
        <v>0.06</v>
      </c>
      <c r="I139" s="72">
        <v>1.02</v>
      </c>
      <c r="J139" s="72">
        <v>6</v>
      </c>
      <c r="K139" s="74">
        <v>70</v>
      </c>
      <c r="L139" s="75"/>
    </row>
    <row r="140" spans="1:12" ht="15" x14ac:dyDescent="0.25">
      <c r="A140" s="76"/>
      <c r="B140" s="77"/>
      <c r="C140" s="78"/>
      <c r="D140" s="79"/>
      <c r="E140" s="72" t="s">
        <v>194</v>
      </c>
      <c r="F140" s="73" t="s">
        <v>144</v>
      </c>
      <c r="G140" s="74">
        <v>8.36</v>
      </c>
      <c r="H140" s="74">
        <v>10.9</v>
      </c>
      <c r="I140" s="74">
        <v>1.58</v>
      </c>
      <c r="J140" s="74">
        <v>174</v>
      </c>
      <c r="K140" s="74">
        <v>210</v>
      </c>
      <c r="L140" s="81"/>
    </row>
    <row r="141" spans="1:12" ht="15" x14ac:dyDescent="0.25">
      <c r="A141" s="76"/>
      <c r="B141" s="77"/>
      <c r="C141" s="78"/>
      <c r="D141" s="79"/>
      <c r="E141" s="72" t="s">
        <v>195</v>
      </c>
      <c r="F141" s="73" t="s">
        <v>139</v>
      </c>
      <c r="G141" s="118">
        <v>2.66</v>
      </c>
      <c r="H141" s="118">
        <v>6.49</v>
      </c>
      <c r="I141" s="118">
        <v>12.9</v>
      </c>
      <c r="J141" s="74">
        <v>213</v>
      </c>
      <c r="K141" s="74">
        <v>143</v>
      </c>
      <c r="L141" s="81"/>
    </row>
    <row r="142" spans="1:12" ht="15" x14ac:dyDescent="0.25">
      <c r="A142" s="76"/>
      <c r="B142" s="77"/>
      <c r="C142" s="78"/>
      <c r="D142" s="82" t="s">
        <v>127</v>
      </c>
      <c r="E142" s="72" t="s">
        <v>149</v>
      </c>
      <c r="F142" s="73" t="s">
        <v>134</v>
      </c>
      <c r="G142" s="72">
        <v>2.37</v>
      </c>
      <c r="H142" s="86">
        <v>0.3</v>
      </c>
      <c r="I142" s="72">
        <v>14.49</v>
      </c>
      <c r="J142" s="72">
        <v>70.14</v>
      </c>
      <c r="K142" s="74" t="s">
        <v>130</v>
      </c>
      <c r="L142" s="81"/>
    </row>
    <row r="143" spans="1:12" ht="15" x14ac:dyDescent="0.25">
      <c r="A143" s="76"/>
      <c r="B143" s="77"/>
      <c r="C143" s="78"/>
      <c r="D143" s="82" t="s">
        <v>26</v>
      </c>
      <c r="E143" s="72" t="s">
        <v>128</v>
      </c>
      <c r="F143" s="73" t="s">
        <v>129</v>
      </c>
      <c r="G143" s="72">
        <v>1.38</v>
      </c>
      <c r="H143" s="86">
        <v>0.24</v>
      </c>
      <c r="I143" s="72">
        <v>8.48</v>
      </c>
      <c r="J143" s="72">
        <v>42.8</v>
      </c>
      <c r="K143" s="74" t="s">
        <v>130</v>
      </c>
      <c r="L143" s="81"/>
    </row>
    <row r="144" spans="1:12" ht="15" x14ac:dyDescent="0.25">
      <c r="A144" s="76"/>
      <c r="B144" s="77"/>
      <c r="C144" s="78"/>
      <c r="D144" s="82" t="s">
        <v>25</v>
      </c>
      <c r="E144" s="72" t="s">
        <v>161</v>
      </c>
      <c r="F144" s="73" t="s">
        <v>162</v>
      </c>
      <c r="G144" s="74">
        <v>7.0000000000000007E-2</v>
      </c>
      <c r="H144" s="74">
        <v>0.02</v>
      </c>
      <c r="I144" s="74">
        <v>15</v>
      </c>
      <c r="J144" s="72">
        <v>60</v>
      </c>
      <c r="K144" s="74">
        <v>376</v>
      </c>
      <c r="L144" s="81"/>
    </row>
    <row r="145" spans="1:13" ht="15.75" thickBot="1" x14ac:dyDescent="0.3">
      <c r="A145" s="76"/>
      <c r="B145" s="77"/>
      <c r="C145" s="78"/>
      <c r="D145" s="79"/>
      <c r="E145" s="110"/>
      <c r="F145" s="121">
        <f>F139+F140+F141+F142+F143+F144</f>
        <v>565</v>
      </c>
      <c r="G145" s="81"/>
      <c r="H145" s="81"/>
      <c r="I145" s="81"/>
      <c r="J145" s="81"/>
      <c r="K145" s="87"/>
      <c r="L145" s="72">
        <v>78.05</v>
      </c>
    </row>
    <row r="146" spans="1:13" ht="15" x14ac:dyDescent="0.25">
      <c r="A146" s="91"/>
      <c r="B146" s="92"/>
      <c r="C146" s="93"/>
      <c r="D146" s="94" t="s">
        <v>27</v>
      </c>
      <c r="E146" s="95"/>
      <c r="F146" s="96">
        <f>SUM(F139:F145)</f>
        <v>565</v>
      </c>
      <c r="G146" s="96">
        <f>SUM(G139:G145)</f>
        <v>15.32</v>
      </c>
      <c r="H146" s="96">
        <f>SUM(H139:H145)</f>
        <v>18.010000000000002</v>
      </c>
      <c r="I146" s="96">
        <f>SUM(I139:I145)</f>
        <v>53.47</v>
      </c>
      <c r="J146" s="96">
        <f>SUM(J139:J145)</f>
        <v>565.94000000000005</v>
      </c>
      <c r="K146" s="97"/>
      <c r="L146" s="96">
        <f>SUM(L139:L145)</f>
        <v>78.05</v>
      </c>
    </row>
    <row r="147" spans="1:13" ht="15" x14ac:dyDescent="0.25">
      <c r="A147" s="98">
        <f>A139</f>
        <v>2</v>
      </c>
      <c r="B147" s="99">
        <f>B139</f>
        <v>3</v>
      </c>
      <c r="C147" s="100" t="s">
        <v>28</v>
      </c>
      <c r="D147" s="82" t="s">
        <v>29</v>
      </c>
      <c r="E147" s="88" t="s">
        <v>196</v>
      </c>
      <c r="F147" s="81" t="s">
        <v>134</v>
      </c>
      <c r="G147" s="81">
        <v>0.4</v>
      </c>
      <c r="H147" s="81">
        <v>0.95</v>
      </c>
      <c r="I147" s="81">
        <v>1.9</v>
      </c>
      <c r="J147" s="81">
        <v>18</v>
      </c>
      <c r="K147" s="87">
        <v>45</v>
      </c>
      <c r="L147" s="81"/>
    </row>
    <row r="148" spans="1:13" ht="15" customHeight="1" x14ac:dyDescent="0.25">
      <c r="A148" s="76"/>
      <c r="B148" s="77"/>
      <c r="C148" s="78"/>
      <c r="D148" s="82" t="s">
        <v>30</v>
      </c>
      <c r="E148" s="88" t="s">
        <v>135</v>
      </c>
      <c r="F148" s="81" t="s">
        <v>122</v>
      </c>
      <c r="G148" s="81">
        <v>4.09</v>
      </c>
      <c r="H148" s="81">
        <v>4.28</v>
      </c>
      <c r="I148" s="81">
        <v>12.9</v>
      </c>
      <c r="J148" s="81">
        <v>107</v>
      </c>
      <c r="K148" s="87">
        <v>102</v>
      </c>
      <c r="L148" s="81"/>
    </row>
    <row r="149" spans="1:13" ht="15" x14ac:dyDescent="0.25">
      <c r="A149" s="76"/>
      <c r="B149" s="77"/>
      <c r="C149" s="78"/>
      <c r="D149" s="82" t="s">
        <v>31</v>
      </c>
      <c r="E149" s="88" t="s">
        <v>197</v>
      </c>
      <c r="F149" s="81" t="s">
        <v>198</v>
      </c>
      <c r="G149" s="81">
        <v>8</v>
      </c>
      <c r="H149" s="81">
        <v>9.5</v>
      </c>
      <c r="I149" s="81">
        <v>4.0999999999999996</v>
      </c>
      <c r="J149" s="81">
        <v>148.08000000000001</v>
      </c>
      <c r="K149" s="87">
        <v>283</v>
      </c>
      <c r="L149" s="81"/>
    </row>
    <row r="150" spans="1:13" ht="15" x14ac:dyDescent="0.25">
      <c r="A150" s="76"/>
      <c r="B150" s="77"/>
      <c r="C150" s="78"/>
      <c r="D150" s="82" t="s">
        <v>32</v>
      </c>
      <c r="E150" s="88" t="s">
        <v>166</v>
      </c>
      <c r="F150" s="81" t="s">
        <v>139</v>
      </c>
      <c r="G150" s="81">
        <v>2.56</v>
      </c>
      <c r="H150" s="81">
        <v>4.17</v>
      </c>
      <c r="I150" s="81">
        <v>26</v>
      </c>
      <c r="J150" s="81">
        <v>155</v>
      </c>
      <c r="K150" s="87">
        <v>303</v>
      </c>
      <c r="L150" s="81"/>
    </row>
    <row r="151" spans="1:13" ht="15" x14ac:dyDescent="0.25">
      <c r="A151" s="76"/>
      <c r="B151" s="77"/>
      <c r="C151" s="78"/>
      <c r="D151" s="82" t="s">
        <v>34</v>
      </c>
      <c r="E151" s="88" t="s">
        <v>141</v>
      </c>
      <c r="F151" s="81" t="s">
        <v>146</v>
      </c>
      <c r="G151" s="81">
        <v>4.74</v>
      </c>
      <c r="H151" s="81">
        <v>0.6</v>
      </c>
      <c r="I151" s="81">
        <v>28.98</v>
      </c>
      <c r="J151" s="81">
        <v>140.28</v>
      </c>
      <c r="K151" s="87" t="s">
        <v>142</v>
      </c>
      <c r="L151" s="81"/>
    </row>
    <row r="152" spans="1:13" ht="15" x14ac:dyDescent="0.25">
      <c r="A152" s="76"/>
      <c r="B152" s="77"/>
      <c r="C152" s="78"/>
      <c r="D152" s="82" t="s">
        <v>33</v>
      </c>
      <c r="E152" s="88" t="s">
        <v>140</v>
      </c>
      <c r="F152" s="81" t="s">
        <v>122</v>
      </c>
      <c r="G152" s="81">
        <v>0.66</v>
      </c>
      <c r="H152" s="81">
        <v>0.09</v>
      </c>
      <c r="I152" s="81">
        <v>32.04</v>
      </c>
      <c r="J152" s="81">
        <v>132.80000000000001</v>
      </c>
      <c r="K152" s="87">
        <v>348</v>
      </c>
      <c r="L152" s="81"/>
    </row>
    <row r="153" spans="1:13" ht="15" x14ac:dyDescent="0.25">
      <c r="A153" s="76"/>
      <c r="B153" s="77"/>
      <c r="C153" s="78"/>
      <c r="D153" s="82" t="s">
        <v>35</v>
      </c>
      <c r="E153" s="88" t="e">
        <f>'[4]1-4'!B46</f>
        <v>#REF!</v>
      </c>
      <c r="F153" s="81" t="e">
        <f>'[4]1-4'!C46</f>
        <v>#REF!</v>
      </c>
      <c r="G153" s="81"/>
      <c r="H153" s="81"/>
      <c r="I153" s="81"/>
      <c r="J153" s="81"/>
      <c r="K153" s="87"/>
      <c r="L153" s="81"/>
      <c r="M153" s="1">
        <v>0</v>
      </c>
    </row>
    <row r="154" spans="1:13" ht="15" x14ac:dyDescent="0.25">
      <c r="A154" s="76"/>
      <c r="B154" s="77"/>
      <c r="C154" s="78"/>
      <c r="D154" s="79"/>
      <c r="E154" s="88"/>
      <c r="F154" s="81"/>
      <c r="G154" s="81"/>
      <c r="H154" s="81"/>
      <c r="I154" s="81"/>
      <c r="J154" s="81"/>
      <c r="K154" s="87"/>
      <c r="L154" s="81"/>
    </row>
    <row r="155" spans="1:13" ht="15" x14ac:dyDescent="0.25">
      <c r="A155" s="76"/>
      <c r="B155" s="77"/>
      <c r="C155" s="78"/>
      <c r="D155" s="79"/>
      <c r="E155" s="88"/>
      <c r="F155" s="81">
        <v>695</v>
      </c>
      <c r="G155" s="81"/>
      <c r="H155" s="81"/>
      <c r="I155" s="81"/>
      <c r="J155" s="81"/>
      <c r="K155" s="87"/>
      <c r="L155" s="72">
        <v>90.06</v>
      </c>
    </row>
    <row r="156" spans="1:13" ht="15" x14ac:dyDescent="0.25">
      <c r="A156" s="91"/>
      <c r="B156" s="92"/>
      <c r="C156" s="93"/>
      <c r="D156" s="94" t="s">
        <v>27</v>
      </c>
      <c r="E156" s="95"/>
      <c r="F156" s="96" t="e">
        <f>SUM(F147:F155)</f>
        <v>#REF!</v>
      </c>
      <c r="G156" s="96">
        <f>SUM(G147:G155)</f>
        <v>20.45</v>
      </c>
      <c r="H156" s="96">
        <f>SUM(H147:H155)</f>
        <v>19.59</v>
      </c>
      <c r="I156" s="96">
        <f>SUM(I147:I155)</f>
        <v>105.91999999999999</v>
      </c>
      <c r="J156" s="96">
        <f>SUM(J147:J155)</f>
        <v>701.16000000000008</v>
      </c>
      <c r="K156" s="97"/>
      <c r="L156" s="96">
        <f>SUM(L147:L155)</f>
        <v>90.06</v>
      </c>
    </row>
    <row r="157" spans="1:13" ht="13.5" thickBot="1" x14ac:dyDescent="0.25">
      <c r="A157" s="103">
        <f>A139</f>
        <v>2</v>
      </c>
      <c r="B157" s="104">
        <f>B139</f>
        <v>3</v>
      </c>
      <c r="C157" s="105" t="s">
        <v>36</v>
      </c>
      <c r="D157" s="105"/>
      <c r="E157" s="106"/>
      <c r="F157" s="107" t="e">
        <f>F146+F156</f>
        <v>#REF!</v>
      </c>
      <c r="G157" s="107">
        <f>G146+G156</f>
        <v>35.769999999999996</v>
      </c>
      <c r="H157" s="107">
        <f>H146+H156</f>
        <v>37.6</v>
      </c>
      <c r="I157" s="107">
        <f>I146+I156</f>
        <v>159.38999999999999</v>
      </c>
      <c r="J157" s="107">
        <f>J146+J156</f>
        <v>1267.1000000000001</v>
      </c>
      <c r="K157" s="107"/>
      <c r="L157" s="107">
        <f>L146+L156</f>
        <v>168.11</v>
      </c>
    </row>
    <row r="158" spans="1:13" ht="15" x14ac:dyDescent="0.25">
      <c r="A158" s="68">
        <v>2</v>
      </c>
      <c r="B158" s="69">
        <v>4</v>
      </c>
      <c r="C158" s="70" t="s">
        <v>23</v>
      </c>
      <c r="D158" s="71" t="s">
        <v>24</v>
      </c>
      <c r="E158" s="72" t="s">
        <v>199</v>
      </c>
      <c r="F158" s="73" t="s">
        <v>144</v>
      </c>
      <c r="G158" s="74">
        <v>9.1999999999999993</v>
      </c>
      <c r="H158" s="74">
        <v>7.9</v>
      </c>
      <c r="I158" s="74">
        <v>6.53</v>
      </c>
      <c r="J158" s="74">
        <v>134.44</v>
      </c>
      <c r="K158" s="74" t="s">
        <v>200</v>
      </c>
      <c r="L158" s="75"/>
    </row>
    <row r="159" spans="1:13" ht="15" x14ac:dyDescent="0.25">
      <c r="A159" s="76"/>
      <c r="B159" s="77"/>
      <c r="C159" s="78"/>
      <c r="D159" s="79"/>
      <c r="E159" s="72" t="s">
        <v>148</v>
      </c>
      <c r="F159" s="73" t="s">
        <v>139</v>
      </c>
      <c r="G159" s="74">
        <v>3.36</v>
      </c>
      <c r="H159" s="74">
        <v>7.36</v>
      </c>
      <c r="I159" s="74">
        <v>28</v>
      </c>
      <c r="J159" s="74">
        <v>192</v>
      </c>
      <c r="K159" s="74">
        <v>128</v>
      </c>
      <c r="L159" s="81"/>
    </row>
    <row r="160" spans="1:13" ht="15" x14ac:dyDescent="0.25">
      <c r="A160" s="76"/>
      <c r="B160" s="77"/>
      <c r="C160" s="78"/>
      <c r="D160" s="82" t="s">
        <v>33</v>
      </c>
      <c r="E160" s="72" t="s">
        <v>171</v>
      </c>
      <c r="F160" s="73" t="s">
        <v>122</v>
      </c>
      <c r="G160" s="72">
        <v>1</v>
      </c>
      <c r="H160" s="86">
        <v>0</v>
      </c>
      <c r="I160" s="72">
        <v>20.2</v>
      </c>
      <c r="J160" s="72">
        <v>84.8</v>
      </c>
      <c r="K160" s="72">
        <v>389</v>
      </c>
      <c r="L160" s="81"/>
    </row>
    <row r="161" spans="1:12" ht="15.75" thickBot="1" x14ac:dyDescent="0.3">
      <c r="A161" s="76"/>
      <c r="B161" s="77"/>
      <c r="C161" s="78"/>
      <c r="D161" s="82" t="s">
        <v>127</v>
      </c>
      <c r="E161" s="72" t="s">
        <v>149</v>
      </c>
      <c r="F161" s="73" t="s">
        <v>134</v>
      </c>
      <c r="G161" s="74">
        <v>2.37</v>
      </c>
      <c r="H161" s="74">
        <v>0.3</v>
      </c>
      <c r="I161" s="74">
        <v>14.49</v>
      </c>
      <c r="J161" s="74">
        <v>70.14</v>
      </c>
      <c r="K161" s="74" t="s">
        <v>181</v>
      </c>
      <c r="L161" s="81"/>
    </row>
    <row r="162" spans="1:12" ht="15" x14ac:dyDescent="0.25">
      <c r="A162" s="76"/>
      <c r="B162" s="77"/>
      <c r="C162" s="78"/>
      <c r="D162" s="82"/>
      <c r="E162" s="72" t="s">
        <v>128</v>
      </c>
      <c r="F162" s="73" t="s">
        <v>129</v>
      </c>
      <c r="G162" s="118">
        <v>1.38</v>
      </c>
      <c r="H162" s="118">
        <v>0.2</v>
      </c>
      <c r="I162" s="72">
        <v>8.48</v>
      </c>
      <c r="J162" s="72">
        <v>42.8</v>
      </c>
      <c r="K162" s="122" t="s">
        <v>142</v>
      </c>
      <c r="L162" s="81"/>
    </row>
    <row r="163" spans="1:12" ht="15" x14ac:dyDescent="0.25">
      <c r="A163" s="76"/>
      <c r="B163" s="77"/>
      <c r="C163" s="78"/>
      <c r="D163" s="82" t="s">
        <v>29</v>
      </c>
      <c r="E163" s="72" t="s">
        <v>201</v>
      </c>
      <c r="F163" s="73" t="s">
        <v>146</v>
      </c>
      <c r="G163" s="72">
        <v>0.85</v>
      </c>
      <c r="H163" s="86">
        <v>3.62</v>
      </c>
      <c r="I163" s="118">
        <v>3.77</v>
      </c>
      <c r="J163" s="74">
        <v>51</v>
      </c>
      <c r="K163" s="74">
        <v>55</v>
      </c>
      <c r="L163" s="81"/>
    </row>
    <row r="164" spans="1:12" ht="15.75" thickBot="1" x14ac:dyDescent="0.3">
      <c r="A164" s="76"/>
      <c r="B164" s="77"/>
      <c r="C164" s="78"/>
      <c r="D164" s="79"/>
      <c r="E164" s="72"/>
      <c r="F164" s="123">
        <f t="shared" ref="F164" si="2">F158+F159+F160+F161+F162+F163</f>
        <v>550</v>
      </c>
      <c r="G164" s="81"/>
      <c r="H164" s="81"/>
      <c r="I164" s="118"/>
      <c r="J164" s="74"/>
      <c r="K164" s="87"/>
      <c r="L164" s="72">
        <v>78.05</v>
      </c>
    </row>
    <row r="165" spans="1:12" ht="15" x14ac:dyDescent="0.25">
      <c r="A165" s="91"/>
      <c r="B165" s="92"/>
      <c r="C165" s="93"/>
      <c r="D165" s="94" t="s">
        <v>27</v>
      </c>
      <c r="E165" s="95"/>
      <c r="F165" s="96">
        <f>SUM(F158:F164)</f>
        <v>550</v>
      </c>
      <c r="G165" s="96">
        <f>SUM(G158:G164)</f>
        <v>18.16</v>
      </c>
      <c r="H165" s="96">
        <f>SUM(H158:H164)</f>
        <v>19.380000000000003</v>
      </c>
      <c r="I165" s="96">
        <f>SUM(I158:I164)</f>
        <v>81.47</v>
      </c>
      <c r="J165" s="96">
        <f>SUM(J158:J164)</f>
        <v>575.17999999999995</v>
      </c>
      <c r="K165" s="97"/>
      <c r="L165" s="96">
        <f>SUM(L158:L164)</f>
        <v>78.05</v>
      </c>
    </row>
    <row r="166" spans="1:12" ht="15" customHeight="1" x14ac:dyDescent="0.25">
      <c r="A166" s="98">
        <f>A158</f>
        <v>2</v>
      </c>
      <c r="B166" s="99">
        <f>B158</f>
        <v>4</v>
      </c>
      <c r="C166" s="100" t="s">
        <v>28</v>
      </c>
      <c r="D166" s="82" t="s">
        <v>29</v>
      </c>
      <c r="E166" s="88" t="s">
        <v>115</v>
      </c>
      <c r="F166" s="81" t="s">
        <v>134</v>
      </c>
      <c r="G166" s="81">
        <v>0.82</v>
      </c>
      <c r="H166" s="81">
        <v>2.16</v>
      </c>
      <c r="I166" s="81">
        <v>4.3600000000000003</v>
      </c>
      <c r="J166" s="81">
        <v>40.14</v>
      </c>
      <c r="K166" s="87">
        <v>73</v>
      </c>
      <c r="L166" s="81"/>
    </row>
    <row r="167" spans="1:12" ht="15" x14ac:dyDescent="0.25">
      <c r="A167" s="76"/>
      <c r="B167" s="77"/>
      <c r="C167" s="78"/>
      <c r="D167" s="82" t="s">
        <v>30</v>
      </c>
      <c r="E167" s="88" t="s">
        <v>202</v>
      </c>
      <c r="F167" s="81" t="s">
        <v>164</v>
      </c>
      <c r="G167" s="81">
        <v>1.75</v>
      </c>
      <c r="H167" s="81">
        <v>4.82</v>
      </c>
      <c r="I167" s="81">
        <v>9.76</v>
      </c>
      <c r="J167" s="81">
        <v>96.3</v>
      </c>
      <c r="K167" s="87">
        <v>96</v>
      </c>
      <c r="L167" s="81"/>
    </row>
    <row r="168" spans="1:12" ht="15" x14ac:dyDescent="0.25">
      <c r="A168" s="76"/>
      <c r="B168" s="77"/>
      <c r="C168" s="78"/>
      <c r="D168" s="82" t="s">
        <v>31</v>
      </c>
      <c r="E168" s="88" t="s">
        <v>203</v>
      </c>
      <c r="F168" s="81" t="s">
        <v>137</v>
      </c>
      <c r="G168" s="81">
        <v>5.54</v>
      </c>
      <c r="H168" s="81">
        <v>10.89</v>
      </c>
      <c r="I168" s="81">
        <v>6.2</v>
      </c>
      <c r="J168" s="81">
        <v>146</v>
      </c>
      <c r="K168" s="87">
        <v>270</v>
      </c>
      <c r="L168" s="81"/>
    </row>
    <row r="169" spans="1:12" ht="15" x14ac:dyDescent="0.25">
      <c r="A169" s="76"/>
      <c r="B169" s="77"/>
      <c r="C169" s="78"/>
      <c r="D169" s="82" t="s">
        <v>32</v>
      </c>
      <c r="E169" s="88" t="s">
        <v>204</v>
      </c>
      <c r="F169" s="81" t="s">
        <v>139</v>
      </c>
      <c r="G169" s="81">
        <v>4.51</v>
      </c>
      <c r="H169" s="81">
        <v>4.8</v>
      </c>
      <c r="I169" s="81">
        <v>25.2</v>
      </c>
      <c r="J169" s="81">
        <v>161.80000000000001</v>
      </c>
      <c r="K169" s="87">
        <v>203</v>
      </c>
      <c r="L169" s="81"/>
    </row>
    <row r="170" spans="1:12" ht="15" x14ac:dyDescent="0.25">
      <c r="A170" s="76"/>
      <c r="B170" s="77"/>
      <c r="C170" s="78"/>
      <c r="D170" s="82" t="s">
        <v>33</v>
      </c>
      <c r="E170" s="88" t="s">
        <v>140</v>
      </c>
      <c r="F170" s="81" t="s">
        <v>122</v>
      </c>
      <c r="G170" s="81">
        <v>0.66</v>
      </c>
      <c r="H170" s="81">
        <v>0.09</v>
      </c>
      <c r="I170" s="81">
        <v>32.04</v>
      </c>
      <c r="J170" s="81">
        <v>132.80000000000001</v>
      </c>
      <c r="K170" s="87">
        <v>348</v>
      </c>
      <c r="L170" s="81"/>
    </row>
    <row r="171" spans="1:12" ht="15" x14ac:dyDescent="0.25">
      <c r="A171" s="76"/>
      <c r="B171" s="77"/>
      <c r="C171" s="78"/>
      <c r="D171" s="82" t="s">
        <v>34</v>
      </c>
      <c r="E171" s="88" t="s">
        <v>141</v>
      </c>
      <c r="F171" s="81" t="s">
        <v>134</v>
      </c>
      <c r="G171" s="81">
        <v>2.37</v>
      </c>
      <c r="H171" s="81">
        <v>0.3</v>
      </c>
      <c r="I171" s="81">
        <v>14.49</v>
      </c>
      <c r="J171" s="81">
        <v>70.14</v>
      </c>
      <c r="K171" s="87" t="s">
        <v>142</v>
      </c>
      <c r="L171" s="81"/>
    </row>
    <row r="172" spans="1:12" ht="15" x14ac:dyDescent="0.25">
      <c r="A172" s="76"/>
      <c r="B172" s="77"/>
      <c r="C172" s="78"/>
      <c r="D172" s="82" t="s">
        <v>35</v>
      </c>
      <c r="E172" s="88"/>
      <c r="F172" s="81"/>
      <c r="G172" s="81"/>
      <c r="H172" s="81"/>
      <c r="I172" s="81"/>
      <c r="J172" s="81"/>
      <c r="K172" s="87"/>
      <c r="L172" s="81"/>
    </row>
    <row r="173" spans="1:12" ht="15" x14ac:dyDescent="0.25">
      <c r="A173" s="76"/>
      <c r="B173" s="77"/>
      <c r="C173" s="78"/>
      <c r="D173" s="79"/>
      <c r="E173" s="88"/>
      <c r="F173" s="81"/>
      <c r="G173" s="81"/>
      <c r="H173" s="81"/>
      <c r="I173" s="81"/>
      <c r="J173" s="81"/>
      <c r="K173" s="87"/>
      <c r="L173" s="81"/>
    </row>
    <row r="174" spans="1:12" ht="15.75" customHeight="1" x14ac:dyDescent="0.25">
      <c r="A174" s="76"/>
      <c r="B174" s="77"/>
      <c r="C174" s="78"/>
      <c r="D174" s="79"/>
      <c r="E174" s="88"/>
      <c r="F174" s="81">
        <v>693</v>
      </c>
      <c r="G174" s="81"/>
      <c r="H174" s="81"/>
      <c r="I174" s="81"/>
      <c r="J174" s="81"/>
      <c r="K174" s="87"/>
      <c r="L174" s="72">
        <v>90.06</v>
      </c>
    </row>
    <row r="175" spans="1:12" ht="15" x14ac:dyDescent="0.25">
      <c r="A175" s="91"/>
      <c r="B175" s="92"/>
      <c r="C175" s="93"/>
      <c r="D175" s="94" t="s">
        <v>27</v>
      </c>
      <c r="E175" s="95"/>
      <c r="F175" s="96">
        <f>SUM(F166:F174)</f>
        <v>693</v>
      </c>
      <c r="G175" s="96">
        <f>SUM(G166:G174)</f>
        <v>15.649999999999999</v>
      </c>
      <c r="H175" s="96">
        <f>SUM(H166:H174)</f>
        <v>23.060000000000002</v>
      </c>
      <c r="I175" s="96">
        <f>SUM(I166:I174)</f>
        <v>92.05</v>
      </c>
      <c r="J175" s="96">
        <f>SUM(J166:J174)</f>
        <v>647.17999999999995</v>
      </c>
      <c r="K175" s="97"/>
      <c r="L175" s="96">
        <f>SUM(L166:L174)</f>
        <v>90.06</v>
      </c>
    </row>
    <row r="176" spans="1:12" ht="13.5" thickBot="1" x14ac:dyDescent="0.25">
      <c r="A176" s="103">
        <f>A158</f>
        <v>2</v>
      </c>
      <c r="B176" s="104">
        <f>B158</f>
        <v>4</v>
      </c>
      <c r="C176" s="105" t="s">
        <v>36</v>
      </c>
      <c r="D176" s="105"/>
      <c r="E176" s="106"/>
      <c r="F176" s="107">
        <f>F165+F175</f>
        <v>1243</v>
      </c>
      <c r="G176" s="107">
        <f>G165+G175</f>
        <v>33.81</v>
      </c>
      <c r="H176" s="107">
        <f>H165+H175</f>
        <v>42.440000000000005</v>
      </c>
      <c r="I176" s="107">
        <f>I165+I175</f>
        <v>173.51999999999998</v>
      </c>
      <c r="J176" s="107">
        <f>J165+J175</f>
        <v>1222.3599999999999</v>
      </c>
      <c r="K176" s="107"/>
      <c r="L176" s="107">
        <f>L165+L175</f>
        <v>168.11</v>
      </c>
    </row>
    <row r="177" spans="1:12" ht="15.75" thickBot="1" x14ac:dyDescent="0.3">
      <c r="A177" s="68">
        <v>2</v>
      </c>
      <c r="B177" s="69">
        <v>5</v>
      </c>
      <c r="C177" s="70" t="s">
        <v>23</v>
      </c>
      <c r="D177" s="124" t="s">
        <v>29</v>
      </c>
      <c r="E177" s="72" t="s">
        <v>157</v>
      </c>
      <c r="F177" s="73" t="s">
        <v>146</v>
      </c>
      <c r="G177" s="72">
        <v>0.8</v>
      </c>
      <c r="H177" s="125">
        <v>1.9</v>
      </c>
      <c r="I177" s="72">
        <v>3.8</v>
      </c>
      <c r="J177" s="72">
        <v>36</v>
      </c>
      <c r="K177" s="74">
        <v>45</v>
      </c>
      <c r="L177" s="75"/>
    </row>
    <row r="178" spans="1:12" ht="15" x14ac:dyDescent="0.25">
      <c r="A178" s="76"/>
      <c r="B178" s="77"/>
      <c r="C178" s="78"/>
      <c r="D178" s="71" t="s">
        <v>24</v>
      </c>
      <c r="E178" s="72" t="s">
        <v>158</v>
      </c>
      <c r="F178" s="73" t="s">
        <v>159</v>
      </c>
      <c r="G178" s="72">
        <v>10.7</v>
      </c>
      <c r="H178" s="72">
        <v>9.01</v>
      </c>
      <c r="I178" s="72">
        <v>10.72</v>
      </c>
      <c r="J178" s="72">
        <v>187</v>
      </c>
      <c r="K178" s="74">
        <v>278</v>
      </c>
      <c r="L178" s="81"/>
    </row>
    <row r="179" spans="1:12" ht="15" x14ac:dyDescent="0.25">
      <c r="A179" s="76"/>
      <c r="B179" s="77"/>
      <c r="C179" s="78"/>
      <c r="D179" s="54"/>
      <c r="E179" s="72" t="s">
        <v>168</v>
      </c>
      <c r="F179" s="73" t="s">
        <v>139</v>
      </c>
      <c r="G179" s="72">
        <v>3.7</v>
      </c>
      <c r="H179" s="72">
        <v>7.7</v>
      </c>
      <c r="I179" s="72">
        <v>26</v>
      </c>
      <c r="J179" s="72">
        <v>188</v>
      </c>
      <c r="K179" s="74">
        <v>303</v>
      </c>
      <c r="L179" s="81"/>
    </row>
    <row r="180" spans="1:12" ht="15" x14ac:dyDescent="0.25">
      <c r="A180" s="76"/>
      <c r="B180" s="77"/>
      <c r="C180" s="78"/>
      <c r="D180" s="82" t="s">
        <v>127</v>
      </c>
      <c r="E180" s="72" t="s">
        <v>149</v>
      </c>
      <c r="F180" s="73" t="s">
        <v>134</v>
      </c>
      <c r="G180" s="72">
        <v>2.37</v>
      </c>
      <c r="H180" s="72">
        <v>0.3</v>
      </c>
      <c r="I180" s="72">
        <v>14.49</v>
      </c>
      <c r="J180" s="72">
        <v>70.14</v>
      </c>
      <c r="K180" s="74" t="s">
        <v>181</v>
      </c>
      <c r="L180" s="81"/>
    </row>
    <row r="181" spans="1:12" ht="15" x14ac:dyDescent="0.25">
      <c r="A181" s="76"/>
      <c r="B181" s="77"/>
      <c r="C181" s="78"/>
      <c r="D181" s="82" t="s">
        <v>26</v>
      </c>
      <c r="E181" s="72" t="s">
        <v>128</v>
      </c>
      <c r="F181" s="73" t="s">
        <v>129</v>
      </c>
      <c r="G181" s="72">
        <v>1.38</v>
      </c>
      <c r="H181" s="86">
        <v>0.24</v>
      </c>
      <c r="I181" s="72">
        <v>8.48</v>
      </c>
      <c r="J181" s="72">
        <v>42.8</v>
      </c>
      <c r="K181" s="74" t="s">
        <v>130</v>
      </c>
      <c r="L181" s="81"/>
    </row>
    <row r="182" spans="1:12" ht="15.75" thickBot="1" x14ac:dyDescent="0.3">
      <c r="A182" s="76"/>
      <c r="B182" s="77"/>
      <c r="C182" s="78"/>
      <c r="D182" s="82" t="s">
        <v>25</v>
      </c>
      <c r="E182" s="72" t="s">
        <v>205</v>
      </c>
      <c r="F182" s="73" t="s">
        <v>122</v>
      </c>
      <c r="G182" s="72">
        <v>0.66</v>
      </c>
      <c r="H182" s="72">
        <v>0.09</v>
      </c>
      <c r="I182" s="72">
        <v>32.04</v>
      </c>
      <c r="J182" s="72">
        <v>132.80000000000001</v>
      </c>
      <c r="K182" s="126">
        <v>349</v>
      </c>
      <c r="L182" s="81"/>
    </row>
    <row r="183" spans="1:12" ht="15" customHeight="1" thickBot="1" x14ac:dyDescent="0.3">
      <c r="A183" s="76"/>
      <c r="B183" s="77"/>
      <c r="C183" s="78"/>
      <c r="D183" s="79"/>
      <c r="E183" s="110"/>
      <c r="F183" s="115">
        <f t="shared" ref="F183" si="3">F177+F178+F179+F180+F181+F182</f>
        <v>570</v>
      </c>
      <c r="G183" s="81"/>
      <c r="H183" s="81"/>
      <c r="I183" s="81"/>
      <c r="J183" s="81"/>
      <c r="K183" s="87"/>
      <c r="L183" s="72">
        <v>78.05</v>
      </c>
    </row>
    <row r="184" spans="1:12" ht="15" x14ac:dyDescent="0.25">
      <c r="A184" s="91"/>
      <c r="B184" s="92"/>
      <c r="C184" s="93"/>
      <c r="D184" s="94" t="s">
        <v>27</v>
      </c>
      <c r="E184" s="95"/>
      <c r="F184" s="96">
        <f>SUM(F177:F183)</f>
        <v>570</v>
      </c>
      <c r="G184" s="96">
        <f>SUM(G177:G183)</f>
        <v>19.61</v>
      </c>
      <c r="H184" s="96">
        <f>SUM(H177:H183)</f>
        <v>19.239999999999998</v>
      </c>
      <c r="I184" s="96">
        <f>SUM(I177:I183)</f>
        <v>95.53</v>
      </c>
      <c r="J184" s="96">
        <f>SUM(J177:J183)</f>
        <v>656.74</v>
      </c>
      <c r="K184" s="97"/>
      <c r="L184" s="96">
        <f>SUM(L177:L183)</f>
        <v>78.05</v>
      </c>
    </row>
    <row r="185" spans="1:12" ht="15" x14ac:dyDescent="0.25">
      <c r="A185" s="98">
        <f>A177</f>
        <v>2</v>
      </c>
      <c r="B185" s="99">
        <f>B177</f>
        <v>5</v>
      </c>
      <c r="C185" s="100" t="s">
        <v>28</v>
      </c>
      <c r="D185" s="82" t="s">
        <v>29</v>
      </c>
      <c r="E185" s="88" t="s">
        <v>116</v>
      </c>
      <c r="F185" s="81" t="s">
        <v>134</v>
      </c>
      <c r="G185" s="81">
        <v>0.24</v>
      </c>
      <c r="H185" s="81">
        <v>0.03</v>
      </c>
      <c r="I185" s="81">
        <v>0.51</v>
      </c>
      <c r="J185" s="81">
        <v>3</v>
      </c>
      <c r="K185" s="87">
        <v>70</v>
      </c>
      <c r="L185" s="81"/>
    </row>
    <row r="186" spans="1:12" ht="15" x14ac:dyDescent="0.25">
      <c r="A186" s="76"/>
      <c r="B186" s="77"/>
      <c r="C186" s="78"/>
      <c r="D186" s="82" t="s">
        <v>30</v>
      </c>
      <c r="E186" s="88" t="s">
        <v>206</v>
      </c>
      <c r="F186" s="81" t="s">
        <v>122</v>
      </c>
      <c r="G186" s="81">
        <v>2.15</v>
      </c>
      <c r="H186" s="81">
        <v>2.27</v>
      </c>
      <c r="I186" s="81">
        <v>13.96</v>
      </c>
      <c r="J186" s="81">
        <v>94.6</v>
      </c>
      <c r="K186" s="87">
        <v>103</v>
      </c>
      <c r="L186" s="81"/>
    </row>
    <row r="187" spans="1:12" ht="15" x14ac:dyDescent="0.25">
      <c r="A187" s="76"/>
      <c r="B187" s="77"/>
      <c r="C187" s="78"/>
      <c r="D187" s="82" t="s">
        <v>31</v>
      </c>
      <c r="E187" s="88" t="s">
        <v>207</v>
      </c>
      <c r="F187" s="81" t="s">
        <v>124</v>
      </c>
      <c r="G187" s="81">
        <v>7.4</v>
      </c>
      <c r="H187" s="81">
        <v>11.03</v>
      </c>
      <c r="I187" s="81">
        <v>2.81</v>
      </c>
      <c r="J187" s="81">
        <v>140</v>
      </c>
      <c r="K187" s="87">
        <v>301</v>
      </c>
      <c r="L187" s="81"/>
    </row>
    <row r="188" spans="1:12" ht="15" x14ac:dyDescent="0.25">
      <c r="A188" s="76"/>
      <c r="B188" s="77"/>
      <c r="C188" s="78"/>
      <c r="D188" s="82" t="s">
        <v>32</v>
      </c>
      <c r="E188" s="88" t="s">
        <v>208</v>
      </c>
      <c r="F188" s="81" t="s">
        <v>139</v>
      </c>
      <c r="G188" s="81">
        <v>3.36</v>
      </c>
      <c r="H188" s="81">
        <v>7.36</v>
      </c>
      <c r="I188" s="81">
        <v>28</v>
      </c>
      <c r="J188" s="81">
        <v>192</v>
      </c>
      <c r="K188" s="87">
        <v>128</v>
      </c>
      <c r="L188" s="81"/>
    </row>
    <row r="189" spans="1:12" ht="15" x14ac:dyDescent="0.25">
      <c r="A189" s="76"/>
      <c r="B189" s="77"/>
      <c r="C189" s="78"/>
      <c r="D189" s="82" t="s">
        <v>33</v>
      </c>
      <c r="E189" s="88" t="s">
        <v>209</v>
      </c>
      <c r="F189" s="81" t="s">
        <v>122</v>
      </c>
      <c r="G189" s="81">
        <v>0.66</v>
      </c>
      <c r="H189" s="81">
        <v>0.09</v>
      </c>
      <c r="I189" s="81">
        <v>32.04</v>
      </c>
      <c r="J189" s="81">
        <v>132.80000000000001</v>
      </c>
      <c r="K189" s="87">
        <v>348</v>
      </c>
      <c r="L189" s="81"/>
    </row>
    <row r="190" spans="1:12" ht="15" x14ac:dyDescent="0.25">
      <c r="A190" s="76"/>
      <c r="B190" s="77"/>
      <c r="C190" s="78"/>
      <c r="D190" s="82" t="s">
        <v>34</v>
      </c>
      <c r="E190" s="88" t="s">
        <v>141</v>
      </c>
      <c r="F190" s="81" t="s">
        <v>146</v>
      </c>
      <c r="G190" s="81">
        <v>4.74</v>
      </c>
      <c r="H190" s="81">
        <v>0.6</v>
      </c>
      <c r="I190" s="81">
        <v>28.98</v>
      </c>
      <c r="J190" s="81">
        <v>140.28</v>
      </c>
      <c r="K190" s="87" t="s">
        <v>142</v>
      </c>
      <c r="L190" s="81"/>
    </row>
    <row r="191" spans="1:12" ht="15" x14ac:dyDescent="0.25">
      <c r="A191" s="76"/>
      <c r="B191" s="77"/>
      <c r="C191" s="78"/>
      <c r="D191" s="82" t="s">
        <v>35</v>
      </c>
      <c r="E191" s="88" t="s">
        <v>185</v>
      </c>
      <c r="F191" s="81">
        <v>20</v>
      </c>
      <c r="G191" s="81">
        <v>1.38</v>
      </c>
      <c r="H191" s="81">
        <v>0.24</v>
      </c>
      <c r="I191" s="81">
        <v>8.48</v>
      </c>
      <c r="J191" s="81">
        <v>42.8</v>
      </c>
      <c r="K191" s="87" t="s">
        <v>181</v>
      </c>
      <c r="L191" s="81"/>
    </row>
    <row r="192" spans="1:12" ht="15" x14ac:dyDescent="0.25">
      <c r="A192" s="76"/>
      <c r="B192" s="77"/>
      <c r="C192" s="78"/>
      <c r="D192" s="79"/>
      <c r="E192" s="88"/>
      <c r="F192" s="81"/>
      <c r="G192" s="81"/>
      <c r="H192" s="81"/>
      <c r="I192" s="81"/>
      <c r="J192" s="81"/>
      <c r="K192" s="87"/>
      <c r="L192" s="81"/>
    </row>
    <row r="193" spans="1:12" ht="15" x14ac:dyDescent="0.25">
      <c r="A193" s="76"/>
      <c r="B193" s="77"/>
      <c r="C193" s="78"/>
      <c r="D193" s="79"/>
      <c r="E193" s="88"/>
      <c r="F193" s="81">
        <v>710</v>
      </c>
      <c r="G193" s="81"/>
      <c r="H193" s="81"/>
      <c r="I193" s="81"/>
      <c r="J193" s="81"/>
      <c r="K193" s="87"/>
      <c r="L193" s="72">
        <v>90.06</v>
      </c>
    </row>
    <row r="194" spans="1:12" ht="15" x14ac:dyDescent="0.25">
      <c r="A194" s="91"/>
      <c r="B194" s="92"/>
      <c r="C194" s="93"/>
      <c r="D194" s="94" t="s">
        <v>27</v>
      </c>
      <c r="E194" s="95"/>
      <c r="F194" s="96">
        <f>SUM(F185:F193)</f>
        <v>730</v>
      </c>
      <c r="G194" s="96">
        <f>SUM(G185:G193)</f>
        <v>19.929999999999996</v>
      </c>
      <c r="H194" s="96">
        <f>SUM(H185:H193)</f>
        <v>21.619999999999997</v>
      </c>
      <c r="I194" s="96">
        <f>SUM(I185:I193)</f>
        <v>114.78</v>
      </c>
      <c r="J194" s="96">
        <f>SUM(J185:J193)</f>
        <v>745.48</v>
      </c>
      <c r="K194" s="97"/>
      <c r="L194" s="96">
        <f>SUM(L185:L193)</f>
        <v>90.06</v>
      </c>
    </row>
    <row r="195" spans="1:12" ht="13.5" thickBot="1" x14ac:dyDescent="0.25">
      <c r="A195" s="103">
        <f>A177</f>
        <v>2</v>
      </c>
      <c r="B195" s="104">
        <f>B177</f>
        <v>5</v>
      </c>
      <c r="C195" s="105" t="s">
        <v>36</v>
      </c>
      <c r="D195" s="105"/>
      <c r="E195" s="106"/>
      <c r="F195" s="107">
        <f>F184+F194</f>
        <v>1300</v>
      </c>
      <c r="G195" s="107">
        <f>G184+G194</f>
        <v>39.539999999999992</v>
      </c>
      <c r="H195" s="107">
        <f>H184+H194</f>
        <v>40.86</v>
      </c>
      <c r="I195" s="107">
        <f>I184+I194</f>
        <v>210.31</v>
      </c>
      <c r="J195" s="107">
        <f>J184+J194</f>
        <v>1402.22</v>
      </c>
      <c r="K195" s="107"/>
      <c r="L195" s="107">
        <f>L184+L194</f>
        <v>168.11</v>
      </c>
    </row>
    <row r="196" spans="1:12" ht="13.5" thickBot="1" x14ac:dyDescent="0.25">
      <c r="A196" s="127"/>
      <c r="B196" s="128"/>
      <c r="C196" s="53" t="s">
        <v>37</v>
      </c>
      <c r="D196" s="53"/>
      <c r="E196" s="53"/>
      <c r="F196" s="129" t="e">
        <f>(F24+F43+F62+F81+F100+F119+F138+F157+F176+F195)/(IF(F24=0,0,1)+IF(F43=0,0,1)+IF(F62=0,0,1)+IF(F81=0,0,1)+IF(F100=0,0,1)+IF(F119=0,0,1)+IF(F138=0,0,1)+IF(F157=0,0,1)+IF(F176=0,0,1)+IF(F195=0,0,1))</f>
        <v>#REF!</v>
      </c>
      <c r="G196" s="129">
        <f>(G24+G43+G62+G81+G100+G119+G138+G157+G176+G195)/(IF(G24=0,0,1)+IF(G43=0,0,1)+IF(G62=0,0,1)+IF(G81=0,0,1)+IF(G100=0,0,1)+IF(G119=0,0,1)+IF(G138=0,0,1)+IF(G157=0,0,1)+IF(G176=0,0,1)+IF(G195=0,0,1))</f>
        <v>39.039000000000001</v>
      </c>
      <c r="H196" s="129">
        <f>(H24+H43+H62+H81+H100+H119+H138+H157+H176+H195)/(IF(H24=0,0,1)+IF(H43=0,0,1)+IF(H62=0,0,1)+IF(H81=0,0,1)+IF(H100=0,0,1)+IF(H119=0,0,1)+IF(H138=0,0,1)+IF(H157=0,0,1)+IF(H176=0,0,1)+IF(H195=0,0,1))</f>
        <v>41.85</v>
      </c>
      <c r="I196" s="129">
        <f>(I24+I43+I62+I81+I100+I119+I138+I157+I176+I195)/(IF(I24=0,0,1)+IF(I43=0,0,1)+IF(I62=0,0,1)+IF(I81=0,0,1)+IF(I100=0,0,1)+IF(I119=0,0,1)+IF(I138=0,0,1)+IF(I157=0,0,1)+IF(I176=0,0,1)+IF(I195=0,0,1))</f>
        <v>187.42399999999998</v>
      </c>
      <c r="J196" s="129">
        <f>(J24+J43+J62+J81+J100+J119+J138+J157+J176+J195)/(IF(J24=0,0,1)+IF(J43=0,0,1)+IF(J62=0,0,1)+IF(J81=0,0,1)+IF(J100=0,0,1)+IF(J119=0,0,1)+IF(J138=0,0,1)+IF(J157=0,0,1)+IF(J176=0,0,1)+IF(J195=0,0,1))</f>
        <v>1328.7380000000001</v>
      </c>
      <c r="K196" s="129"/>
      <c r="L196" s="129">
        <f>(L24+L43+L62+L81+L100+L119+L138+L157+L176+L195)/(IF(L24=0,0,1)+IF(L43=0,0,1)+IF(L62=0,0,1)+IF(L81=0,0,1)+IF(L100=0,0,1)+IF(L119=0,0,1)+IF(L138=0,0,1)+IF(L157=0,0,1)+IF(L176=0,0,1)+IF(L195=0,0,1))</f>
        <v>168.11000000000004</v>
      </c>
    </row>
    <row r="197" spans="1:12" ht="15" x14ac:dyDescent="0.25">
      <c r="A197" s="21"/>
      <c r="B197" s="21"/>
      <c r="C197" s="22"/>
      <c r="D197" s="22" t="s">
        <v>34</v>
      </c>
      <c r="E197" s="23" t="s">
        <v>41</v>
      </c>
      <c r="F197" s="24">
        <v>25</v>
      </c>
      <c r="G197" s="25">
        <v>2</v>
      </c>
      <c r="H197" s="25">
        <v>0.5</v>
      </c>
      <c r="I197" s="25">
        <v>14.3</v>
      </c>
      <c r="J197" s="26">
        <v>70</v>
      </c>
      <c r="K197" s="27"/>
      <c r="L197" s="46"/>
    </row>
    <row r="198" spans="1:12" ht="15" x14ac:dyDescent="0.25">
      <c r="A198" s="21"/>
      <c r="B198" s="21"/>
      <c r="C198" s="22"/>
      <c r="D198" s="28" t="s">
        <v>27</v>
      </c>
      <c r="E198" s="29"/>
      <c r="F198" s="30" t="e">
        <f>SUM(F191:F197)</f>
        <v>#REF!</v>
      </c>
      <c r="G198" s="31">
        <f t="shared" ref="G198" si="4">SUM(G191:G197)</f>
        <v>101.88899999999998</v>
      </c>
      <c r="H198" s="31">
        <f t="shared" ref="H198" si="5">SUM(H191:H197)</f>
        <v>105.07</v>
      </c>
      <c r="I198" s="31">
        <f t="shared" ref="I198" si="6">SUM(I191:I197)</f>
        <v>535.29399999999987</v>
      </c>
      <c r="J198" s="38">
        <f t="shared" ref="J198" si="7">SUM(J191:J197)</f>
        <v>3589.2380000000003</v>
      </c>
      <c r="K198" s="30"/>
      <c r="L198" s="47">
        <v>102.24</v>
      </c>
    </row>
    <row r="199" spans="1:12" ht="15" x14ac:dyDescent="0.2">
      <c r="A199" s="32">
        <f>A184</f>
        <v>0</v>
      </c>
      <c r="B199" s="32">
        <f>B184</f>
        <v>0</v>
      </c>
      <c r="C199" s="51" t="s">
        <v>36</v>
      </c>
      <c r="D199" s="52"/>
      <c r="E199" s="33"/>
      <c r="F199" s="34" t="e">
        <f>F190+F198</f>
        <v>#REF!</v>
      </c>
      <c r="G199" s="35">
        <f>G190+G198</f>
        <v>106.62899999999998</v>
      </c>
      <c r="H199" s="35">
        <f>H190+H198</f>
        <v>105.66999999999999</v>
      </c>
      <c r="I199" s="35">
        <f>I190+I198</f>
        <v>564.27399999999989</v>
      </c>
      <c r="J199" s="36">
        <f>J190+J198</f>
        <v>3729.5180000000005</v>
      </c>
      <c r="K199" s="34"/>
      <c r="L199" s="48">
        <f>L190+L198</f>
        <v>102.24</v>
      </c>
    </row>
    <row r="200" spans="1:12" ht="13.5" customHeight="1" x14ac:dyDescent="0.25">
      <c r="A200" s="21">
        <v>3</v>
      </c>
      <c r="B200" s="21">
        <v>2</v>
      </c>
      <c r="C200" s="22" t="s">
        <v>23</v>
      </c>
      <c r="D200" s="22" t="s">
        <v>72</v>
      </c>
      <c r="E200" s="23" t="s">
        <v>46</v>
      </c>
      <c r="F200" s="24">
        <v>10</v>
      </c>
      <c r="G200" s="25">
        <v>0.1</v>
      </c>
      <c r="H200" s="25">
        <v>6.2</v>
      </c>
      <c r="I200" s="25">
        <v>2.2000000000000002</v>
      </c>
      <c r="J200" s="26">
        <v>65</v>
      </c>
      <c r="K200" s="27">
        <v>14</v>
      </c>
      <c r="L200" s="46"/>
    </row>
    <row r="201" spans="1:12" ht="13.5" customHeight="1" x14ac:dyDescent="0.25">
      <c r="A201" s="21"/>
      <c r="B201" s="21"/>
      <c r="C201" s="22"/>
      <c r="D201" s="22" t="s">
        <v>24</v>
      </c>
      <c r="E201" s="23" t="s">
        <v>83</v>
      </c>
      <c r="F201" s="24">
        <v>150</v>
      </c>
      <c r="G201" s="25">
        <v>13.9</v>
      </c>
      <c r="H201" s="25">
        <v>14.4</v>
      </c>
      <c r="I201" s="25">
        <v>3.4</v>
      </c>
      <c r="J201" s="26">
        <v>199</v>
      </c>
      <c r="K201" s="27">
        <v>210</v>
      </c>
      <c r="L201" s="46"/>
    </row>
    <row r="202" spans="1:12" ht="30" x14ac:dyDescent="0.25">
      <c r="A202" s="21"/>
      <c r="B202" s="21"/>
      <c r="C202" s="22"/>
      <c r="D202" s="43" t="s">
        <v>75</v>
      </c>
      <c r="E202" s="23" t="s">
        <v>63</v>
      </c>
      <c r="F202" s="24">
        <v>110</v>
      </c>
      <c r="G202" s="25">
        <v>4.2</v>
      </c>
      <c r="H202" s="25">
        <v>3.3</v>
      </c>
      <c r="I202" s="25">
        <v>12.3</v>
      </c>
      <c r="J202" s="26">
        <v>96</v>
      </c>
      <c r="K202" s="27"/>
      <c r="L202" s="46"/>
    </row>
    <row r="203" spans="1:12" ht="13.5" customHeight="1" x14ac:dyDescent="0.25">
      <c r="A203" s="21"/>
      <c r="B203" s="21"/>
      <c r="C203" s="22"/>
      <c r="D203" s="22" t="s">
        <v>25</v>
      </c>
      <c r="E203" s="23" t="s">
        <v>47</v>
      </c>
      <c r="F203" s="24">
        <v>200</v>
      </c>
      <c r="G203" s="25">
        <v>3.9</v>
      </c>
      <c r="H203" s="25">
        <v>3.1</v>
      </c>
      <c r="I203" s="25">
        <v>21.1</v>
      </c>
      <c r="J203" s="26">
        <v>128</v>
      </c>
      <c r="K203" s="27">
        <v>382</v>
      </c>
      <c r="L203" s="46"/>
    </row>
    <row r="204" spans="1:12" ht="13.5" customHeight="1" x14ac:dyDescent="0.25">
      <c r="A204" s="21"/>
      <c r="B204" s="21"/>
      <c r="C204" s="22"/>
      <c r="D204" s="22" t="s">
        <v>34</v>
      </c>
      <c r="E204" s="23" t="s">
        <v>41</v>
      </c>
      <c r="F204" s="24">
        <v>25</v>
      </c>
      <c r="G204" s="25">
        <v>2</v>
      </c>
      <c r="H204" s="25">
        <v>0.5</v>
      </c>
      <c r="I204" s="25">
        <v>14.3</v>
      </c>
      <c r="J204" s="26">
        <v>70</v>
      </c>
      <c r="K204" s="27"/>
      <c r="L204" s="46"/>
    </row>
    <row r="205" spans="1:12" ht="15" x14ac:dyDescent="0.25">
      <c r="A205" s="21"/>
      <c r="B205" s="21"/>
      <c r="C205" s="22"/>
      <c r="D205" s="37"/>
      <c r="E205" s="23"/>
      <c r="F205" s="27"/>
      <c r="G205" s="25"/>
      <c r="H205" s="25"/>
      <c r="I205" s="25"/>
      <c r="J205" s="26"/>
      <c r="K205" s="27"/>
      <c r="L205" s="46"/>
    </row>
    <row r="206" spans="1:12" ht="15" x14ac:dyDescent="0.25">
      <c r="A206" s="21"/>
      <c r="B206" s="21"/>
      <c r="C206" s="22"/>
      <c r="D206" s="28" t="s">
        <v>27</v>
      </c>
      <c r="E206" s="29"/>
      <c r="F206" s="30">
        <f>SUM(F200:F205)</f>
        <v>495</v>
      </c>
      <c r="G206" s="31">
        <f>SUM(G200:G205)</f>
        <v>24.099999999999998</v>
      </c>
      <c r="H206" s="31">
        <f>SUM(H200:H205)</f>
        <v>27.500000000000004</v>
      </c>
      <c r="I206" s="31">
        <f>SUM(I200:I205)</f>
        <v>53.3</v>
      </c>
      <c r="J206" s="38">
        <f>SUM(J200:J205)</f>
        <v>558</v>
      </c>
      <c r="K206" s="30"/>
      <c r="L206" s="47">
        <v>85.2</v>
      </c>
    </row>
    <row r="207" spans="1:12" ht="15" x14ac:dyDescent="0.25">
      <c r="A207" s="21">
        <f>A200</f>
        <v>3</v>
      </c>
      <c r="B207" s="21">
        <f>B200</f>
        <v>2</v>
      </c>
      <c r="C207" s="22" t="s">
        <v>28</v>
      </c>
      <c r="D207" s="22" t="s">
        <v>30</v>
      </c>
      <c r="E207" s="23" t="s">
        <v>84</v>
      </c>
      <c r="F207" s="24">
        <v>265</v>
      </c>
      <c r="G207" s="25">
        <v>4.7</v>
      </c>
      <c r="H207" s="25">
        <v>6.9</v>
      </c>
      <c r="I207" s="25">
        <v>10.1</v>
      </c>
      <c r="J207" s="26">
        <v>121</v>
      </c>
      <c r="K207" s="39" t="s">
        <v>85</v>
      </c>
      <c r="L207" s="46"/>
    </row>
    <row r="208" spans="1:12" ht="15" x14ac:dyDescent="0.25">
      <c r="A208" s="21"/>
      <c r="B208" s="21"/>
      <c r="C208" s="22"/>
      <c r="D208" s="22" t="s">
        <v>31</v>
      </c>
      <c r="E208" s="23" t="s">
        <v>65</v>
      </c>
      <c r="F208" s="24">
        <v>200</v>
      </c>
      <c r="G208" s="25">
        <v>14</v>
      </c>
      <c r="H208" s="25">
        <v>13.7</v>
      </c>
      <c r="I208" s="25">
        <v>35.6</v>
      </c>
      <c r="J208" s="26">
        <v>322</v>
      </c>
      <c r="K208" s="27">
        <v>265</v>
      </c>
      <c r="L208" s="46"/>
    </row>
    <row r="209" spans="1:12" ht="15" x14ac:dyDescent="0.25">
      <c r="A209" s="21"/>
      <c r="B209" s="21"/>
      <c r="C209" s="22"/>
      <c r="D209" s="22" t="s">
        <v>33</v>
      </c>
      <c r="E209" s="23" t="s">
        <v>45</v>
      </c>
      <c r="F209" s="24">
        <v>200</v>
      </c>
      <c r="G209" s="25">
        <v>1</v>
      </c>
      <c r="H209" s="25">
        <v>0</v>
      </c>
      <c r="I209" s="25">
        <v>13.2</v>
      </c>
      <c r="J209" s="26">
        <v>86</v>
      </c>
      <c r="K209" s="39">
        <v>348</v>
      </c>
      <c r="L209" s="46"/>
    </row>
    <row r="210" spans="1:12" ht="15" x14ac:dyDescent="0.25">
      <c r="A210" s="21"/>
      <c r="B210" s="21"/>
      <c r="C210" s="22"/>
      <c r="D210" s="22" t="s">
        <v>34</v>
      </c>
      <c r="E210" s="23" t="s">
        <v>41</v>
      </c>
      <c r="F210" s="24">
        <v>25</v>
      </c>
      <c r="G210" s="25">
        <v>2</v>
      </c>
      <c r="H210" s="25">
        <v>0.5</v>
      </c>
      <c r="I210" s="25">
        <v>14.3</v>
      </c>
      <c r="J210" s="26">
        <v>70</v>
      </c>
      <c r="K210" s="27"/>
      <c r="L210" s="46"/>
    </row>
    <row r="211" spans="1:12" ht="15" x14ac:dyDescent="0.25">
      <c r="A211" s="21"/>
      <c r="B211" s="21"/>
      <c r="C211" s="22"/>
      <c r="D211" s="22" t="s">
        <v>35</v>
      </c>
      <c r="E211" s="23" t="s">
        <v>74</v>
      </c>
      <c r="F211" s="27">
        <v>25</v>
      </c>
      <c r="G211" s="25">
        <v>1.8</v>
      </c>
      <c r="H211" s="25">
        <v>0.3</v>
      </c>
      <c r="I211" s="25">
        <v>10.8</v>
      </c>
      <c r="J211" s="26">
        <v>53</v>
      </c>
      <c r="K211" s="27"/>
      <c r="L211" s="46"/>
    </row>
    <row r="212" spans="1:12" ht="15" x14ac:dyDescent="0.25">
      <c r="A212" s="21"/>
      <c r="B212" s="21"/>
      <c r="C212" s="22"/>
      <c r="D212" s="40" t="s">
        <v>26</v>
      </c>
      <c r="E212" s="23" t="s">
        <v>39</v>
      </c>
      <c r="F212" s="24">
        <v>130</v>
      </c>
      <c r="G212" s="25">
        <v>0.5</v>
      </c>
      <c r="H212" s="25">
        <v>0.5</v>
      </c>
      <c r="I212" s="25">
        <v>12.7</v>
      </c>
      <c r="J212" s="26">
        <v>58</v>
      </c>
      <c r="K212" s="27">
        <v>338</v>
      </c>
      <c r="L212" s="46"/>
    </row>
    <row r="213" spans="1:12" ht="15" x14ac:dyDescent="0.25">
      <c r="A213" s="21"/>
      <c r="B213" s="21"/>
      <c r="C213" s="22"/>
      <c r="D213" s="28" t="s">
        <v>27</v>
      </c>
      <c r="E213" s="29"/>
      <c r="F213" s="30">
        <f>SUM(F207:F212)</f>
        <v>845</v>
      </c>
      <c r="G213" s="31">
        <f>SUM(G207:G212)</f>
        <v>24</v>
      </c>
      <c r="H213" s="31">
        <f>SUM(H207:H212)</f>
        <v>21.900000000000002</v>
      </c>
      <c r="I213" s="31">
        <f>SUM(I207:I212)</f>
        <v>96.7</v>
      </c>
      <c r="J213" s="38">
        <f>SUM(J207:J212)</f>
        <v>710</v>
      </c>
      <c r="K213" s="30"/>
      <c r="L213" s="47">
        <v>102.24</v>
      </c>
    </row>
    <row r="214" spans="1:12" ht="15.75" customHeight="1" x14ac:dyDescent="0.2">
      <c r="A214" s="32">
        <f>A200</f>
        <v>3</v>
      </c>
      <c r="B214" s="32">
        <f>B200</f>
        <v>2</v>
      </c>
      <c r="C214" s="51" t="s">
        <v>36</v>
      </c>
      <c r="D214" s="52"/>
      <c r="E214" s="33"/>
      <c r="F214" s="34">
        <f>F206+F213</f>
        <v>1340</v>
      </c>
      <c r="G214" s="35">
        <f>G206+G213</f>
        <v>48.099999999999994</v>
      </c>
      <c r="H214" s="35">
        <f>H206+H213</f>
        <v>49.400000000000006</v>
      </c>
      <c r="I214" s="35">
        <f>I206+I213</f>
        <v>150</v>
      </c>
      <c r="J214" s="36">
        <f>J206+J213</f>
        <v>1268</v>
      </c>
      <c r="K214" s="34"/>
      <c r="L214" s="48">
        <f>L206+L213</f>
        <v>187.44</v>
      </c>
    </row>
    <row r="215" spans="1:12" ht="15" x14ac:dyDescent="0.25">
      <c r="A215" s="21">
        <v>3</v>
      </c>
      <c r="B215" s="21">
        <v>3</v>
      </c>
      <c r="C215" s="22" t="s">
        <v>23</v>
      </c>
      <c r="D215" s="22" t="s">
        <v>29</v>
      </c>
      <c r="E215" s="41" t="s">
        <v>79</v>
      </c>
      <c r="F215" s="24">
        <v>60</v>
      </c>
      <c r="G215" s="25">
        <v>0.9</v>
      </c>
      <c r="H215" s="25">
        <v>3</v>
      </c>
      <c r="I215" s="25">
        <v>6.8</v>
      </c>
      <c r="J215" s="26">
        <v>59</v>
      </c>
      <c r="K215" s="39" t="s">
        <v>62</v>
      </c>
      <c r="L215" s="46"/>
    </row>
    <row r="216" spans="1:12" ht="15" x14ac:dyDescent="0.25">
      <c r="A216" s="21"/>
      <c r="B216" s="21"/>
      <c r="C216" s="22"/>
      <c r="D216" s="22" t="s">
        <v>72</v>
      </c>
      <c r="E216" s="23" t="s">
        <v>38</v>
      </c>
      <c r="F216" s="24">
        <v>15</v>
      </c>
      <c r="G216" s="25">
        <v>0.15</v>
      </c>
      <c r="H216" s="25">
        <v>10.9</v>
      </c>
      <c r="I216" s="25">
        <v>0.21</v>
      </c>
      <c r="J216" s="26">
        <v>99.3</v>
      </c>
      <c r="K216" s="27"/>
      <c r="L216" s="46"/>
    </row>
    <row r="217" spans="1:12" ht="15" x14ac:dyDescent="0.25">
      <c r="A217" s="21"/>
      <c r="B217" s="21"/>
      <c r="C217" s="22"/>
      <c r="D217" s="22" t="s">
        <v>24</v>
      </c>
      <c r="E217" s="23" t="s">
        <v>49</v>
      </c>
      <c r="F217" s="24">
        <v>100</v>
      </c>
      <c r="G217" s="25">
        <v>13.8</v>
      </c>
      <c r="H217" s="25">
        <v>11.3</v>
      </c>
      <c r="I217" s="25">
        <v>10.1</v>
      </c>
      <c r="J217" s="26">
        <v>198</v>
      </c>
      <c r="K217" s="27">
        <v>271</v>
      </c>
      <c r="L217" s="46"/>
    </row>
    <row r="218" spans="1:12" ht="15" x14ac:dyDescent="0.25">
      <c r="A218" s="21"/>
      <c r="B218" s="21"/>
      <c r="C218" s="22"/>
      <c r="D218" s="22" t="s">
        <v>32</v>
      </c>
      <c r="E218" s="23" t="s">
        <v>48</v>
      </c>
      <c r="F218" s="24">
        <v>150</v>
      </c>
      <c r="G218" s="25">
        <v>3.1</v>
      </c>
      <c r="H218" s="25">
        <v>5.2</v>
      </c>
      <c r="I218" s="25">
        <v>12.1</v>
      </c>
      <c r="J218" s="26">
        <v>108</v>
      </c>
      <c r="K218" s="27">
        <v>312</v>
      </c>
      <c r="L218" s="46"/>
    </row>
    <row r="219" spans="1:12" ht="15" x14ac:dyDescent="0.25">
      <c r="A219" s="21"/>
      <c r="B219" s="21"/>
      <c r="C219" s="22"/>
      <c r="D219" s="22" t="s">
        <v>25</v>
      </c>
      <c r="E219" s="23" t="s">
        <v>51</v>
      </c>
      <c r="F219" s="24">
        <v>200</v>
      </c>
      <c r="G219" s="25">
        <v>0.2</v>
      </c>
      <c r="H219" s="25">
        <v>0.1</v>
      </c>
      <c r="I219" s="25">
        <v>10.1</v>
      </c>
      <c r="J219" s="26">
        <v>41</v>
      </c>
      <c r="K219" s="27">
        <v>376</v>
      </c>
      <c r="L219" s="46"/>
    </row>
    <row r="220" spans="1:12" ht="15" x14ac:dyDescent="0.25">
      <c r="A220" s="21"/>
      <c r="B220" s="21"/>
      <c r="C220" s="22"/>
      <c r="D220" s="22" t="s">
        <v>34</v>
      </c>
      <c r="E220" s="23" t="s">
        <v>41</v>
      </c>
      <c r="F220" s="24">
        <v>25</v>
      </c>
      <c r="G220" s="25">
        <v>2</v>
      </c>
      <c r="H220" s="25">
        <v>0.5</v>
      </c>
      <c r="I220" s="25">
        <v>14.3</v>
      </c>
      <c r="J220" s="26">
        <v>70</v>
      </c>
      <c r="K220" s="27"/>
      <c r="L220" s="46"/>
    </row>
    <row r="221" spans="1:12" ht="15" x14ac:dyDescent="0.25">
      <c r="A221" s="21"/>
      <c r="B221" s="21"/>
      <c r="C221" s="22"/>
      <c r="D221" s="40" t="s">
        <v>26</v>
      </c>
      <c r="E221" s="23" t="s">
        <v>39</v>
      </c>
      <c r="F221" s="24">
        <v>130</v>
      </c>
      <c r="G221" s="25">
        <v>0.5</v>
      </c>
      <c r="H221" s="25">
        <v>0.5</v>
      </c>
      <c r="I221" s="25">
        <v>12.7</v>
      </c>
      <c r="J221" s="26">
        <v>58</v>
      </c>
      <c r="K221" s="27">
        <v>338</v>
      </c>
      <c r="L221" s="46"/>
    </row>
    <row r="222" spans="1:12" ht="15" x14ac:dyDescent="0.25">
      <c r="A222" s="21"/>
      <c r="B222" s="21"/>
      <c r="C222" s="22"/>
      <c r="D222" s="37"/>
      <c r="E222" s="23"/>
      <c r="F222" s="27"/>
      <c r="G222" s="25"/>
      <c r="H222" s="25"/>
      <c r="I222" s="25"/>
      <c r="J222" s="26"/>
      <c r="K222" s="27"/>
      <c r="L222" s="46"/>
    </row>
    <row r="223" spans="1:12" ht="15" x14ac:dyDescent="0.25">
      <c r="A223" s="21"/>
      <c r="B223" s="21"/>
      <c r="C223" s="22"/>
      <c r="D223" s="37"/>
      <c r="E223" s="23"/>
      <c r="F223" s="27"/>
      <c r="G223" s="25"/>
      <c r="H223" s="25"/>
      <c r="I223" s="25"/>
      <c r="J223" s="26"/>
      <c r="K223" s="27"/>
      <c r="L223" s="46"/>
    </row>
    <row r="224" spans="1:12" ht="15" x14ac:dyDescent="0.25">
      <c r="A224" s="21"/>
      <c r="B224" s="21"/>
      <c r="C224" s="22"/>
      <c r="D224" s="28" t="s">
        <v>27</v>
      </c>
      <c r="E224" s="29"/>
      <c r="F224" s="38">
        <f>SUM(F215:F223)</f>
        <v>680</v>
      </c>
      <c r="G224" s="31">
        <f>SUM(G215:G223)</f>
        <v>20.650000000000002</v>
      </c>
      <c r="H224" s="31">
        <f t="shared" ref="H224:J224" si="8">SUM(H215:H223)</f>
        <v>31.500000000000004</v>
      </c>
      <c r="I224" s="31">
        <f t="shared" si="8"/>
        <v>66.31</v>
      </c>
      <c r="J224" s="38">
        <f t="shared" si="8"/>
        <v>633.29999999999995</v>
      </c>
      <c r="K224" s="30"/>
      <c r="L224" s="47">
        <v>85.2</v>
      </c>
    </row>
    <row r="225" spans="1:12" ht="15" x14ac:dyDescent="0.25">
      <c r="A225" s="21">
        <f>A215</f>
        <v>3</v>
      </c>
      <c r="B225" s="21">
        <f>B215</f>
        <v>3</v>
      </c>
      <c r="C225" s="22" t="s">
        <v>28</v>
      </c>
      <c r="D225" s="22" t="s">
        <v>30</v>
      </c>
      <c r="E225" s="23" t="s">
        <v>86</v>
      </c>
      <c r="F225" s="27">
        <v>265</v>
      </c>
      <c r="G225" s="25">
        <v>4.3</v>
      </c>
      <c r="H225" s="25">
        <v>4.7</v>
      </c>
      <c r="I225" s="25">
        <v>9.5</v>
      </c>
      <c r="J225" s="26">
        <v>97</v>
      </c>
      <c r="K225" s="27">
        <v>99</v>
      </c>
      <c r="L225" s="46"/>
    </row>
    <row r="226" spans="1:12" ht="15" x14ac:dyDescent="0.25">
      <c r="A226" s="21"/>
      <c r="B226" s="21"/>
      <c r="C226" s="22"/>
      <c r="D226" s="22" t="s">
        <v>31</v>
      </c>
      <c r="E226" s="23" t="s">
        <v>58</v>
      </c>
      <c r="F226" s="24">
        <v>100</v>
      </c>
      <c r="G226" s="25">
        <v>24</v>
      </c>
      <c r="H226" s="25">
        <v>16.7</v>
      </c>
      <c r="I226" s="25">
        <v>12.4</v>
      </c>
      <c r="J226" s="26">
        <v>296</v>
      </c>
      <c r="K226" s="39" t="s">
        <v>59</v>
      </c>
      <c r="L226" s="46"/>
    </row>
    <row r="227" spans="1:12" ht="15" x14ac:dyDescent="0.25">
      <c r="A227" s="21"/>
      <c r="B227" s="21"/>
      <c r="C227" s="22"/>
      <c r="D227" s="40" t="s">
        <v>32</v>
      </c>
      <c r="E227" s="23" t="s">
        <v>50</v>
      </c>
      <c r="F227" s="24">
        <v>150</v>
      </c>
      <c r="G227" s="25">
        <v>5.4</v>
      </c>
      <c r="H227" s="25">
        <v>4.9000000000000004</v>
      </c>
      <c r="I227" s="25">
        <v>27.9</v>
      </c>
      <c r="J227" s="26">
        <v>178</v>
      </c>
      <c r="K227" s="27">
        <v>309</v>
      </c>
      <c r="L227" s="46"/>
    </row>
    <row r="228" spans="1:12" ht="15" x14ac:dyDescent="0.25">
      <c r="A228" s="21"/>
      <c r="B228" s="21"/>
      <c r="C228" s="22"/>
      <c r="D228" s="22" t="s">
        <v>33</v>
      </c>
      <c r="E228" s="23" t="s">
        <v>61</v>
      </c>
      <c r="F228" s="24">
        <v>200</v>
      </c>
      <c r="G228" s="25">
        <v>0.7</v>
      </c>
      <c r="H228" s="25">
        <v>0.3</v>
      </c>
      <c r="I228" s="25">
        <v>24.6</v>
      </c>
      <c r="J228" s="26">
        <v>104</v>
      </c>
      <c r="K228" s="27">
        <v>388</v>
      </c>
      <c r="L228" s="46"/>
    </row>
    <row r="229" spans="1:12" ht="15" x14ac:dyDescent="0.25">
      <c r="A229" s="21"/>
      <c r="B229" s="21"/>
      <c r="C229" s="22"/>
      <c r="D229" s="22" t="s">
        <v>34</v>
      </c>
      <c r="E229" s="23" t="s">
        <v>41</v>
      </c>
      <c r="F229" s="24">
        <v>25</v>
      </c>
      <c r="G229" s="25">
        <v>2</v>
      </c>
      <c r="H229" s="25">
        <v>0.5</v>
      </c>
      <c r="I229" s="25">
        <v>14.3</v>
      </c>
      <c r="J229" s="26">
        <v>70</v>
      </c>
      <c r="K229" s="27"/>
      <c r="L229" s="46"/>
    </row>
    <row r="230" spans="1:12" ht="15" x14ac:dyDescent="0.25">
      <c r="A230" s="21"/>
      <c r="B230" s="21"/>
      <c r="C230" s="22"/>
      <c r="D230" s="22" t="s">
        <v>35</v>
      </c>
      <c r="E230" s="23" t="s">
        <v>74</v>
      </c>
      <c r="F230" s="27">
        <v>25</v>
      </c>
      <c r="G230" s="25">
        <v>1.8</v>
      </c>
      <c r="H230" s="25">
        <v>0.3</v>
      </c>
      <c r="I230" s="25">
        <v>10.8</v>
      </c>
      <c r="J230" s="26">
        <v>53</v>
      </c>
      <c r="K230" s="27"/>
      <c r="L230" s="46"/>
    </row>
    <row r="231" spans="1:12" ht="15" x14ac:dyDescent="0.25">
      <c r="A231" s="21"/>
      <c r="B231" s="21"/>
      <c r="C231" s="22"/>
      <c r="D231" s="37"/>
      <c r="E231" s="23"/>
      <c r="F231" s="27"/>
      <c r="G231" s="25"/>
      <c r="H231" s="25"/>
      <c r="I231" s="25"/>
      <c r="J231" s="26"/>
      <c r="K231" s="27"/>
      <c r="L231" s="46"/>
    </row>
    <row r="232" spans="1:12" ht="15" x14ac:dyDescent="0.25">
      <c r="A232" s="21"/>
      <c r="B232" s="21"/>
      <c r="C232" s="22"/>
      <c r="D232" s="37"/>
      <c r="E232" s="23"/>
      <c r="F232" s="27"/>
      <c r="G232" s="25"/>
      <c r="H232" s="25"/>
      <c r="I232" s="25"/>
      <c r="J232" s="26"/>
      <c r="K232" s="27"/>
      <c r="L232" s="46"/>
    </row>
    <row r="233" spans="1:12" ht="15" x14ac:dyDescent="0.25">
      <c r="A233" s="21"/>
      <c r="B233" s="21"/>
      <c r="C233" s="22"/>
      <c r="D233" s="28" t="s">
        <v>27</v>
      </c>
      <c r="E233" s="29"/>
      <c r="F233" s="30">
        <f>SUM(F225:F232)</f>
        <v>765</v>
      </c>
      <c r="G233" s="31">
        <f>SUM(G225:G232)</f>
        <v>38.200000000000003</v>
      </c>
      <c r="H233" s="31">
        <f>SUM(H225:H232)</f>
        <v>27.4</v>
      </c>
      <c r="I233" s="31">
        <f>SUM(I225:I232)</f>
        <v>99.5</v>
      </c>
      <c r="J233" s="38">
        <f>SUM(J225:J232)</f>
        <v>798</v>
      </c>
      <c r="K233" s="30"/>
      <c r="L233" s="47">
        <v>102.24</v>
      </c>
    </row>
    <row r="234" spans="1:12" ht="15.75" customHeight="1" x14ac:dyDescent="0.2">
      <c r="A234" s="32">
        <f>A215</f>
        <v>3</v>
      </c>
      <c r="B234" s="32">
        <f>B215</f>
        <v>3</v>
      </c>
      <c r="C234" s="51" t="s">
        <v>36</v>
      </c>
      <c r="D234" s="52"/>
      <c r="E234" s="33"/>
      <c r="F234" s="34">
        <f>F224+F233</f>
        <v>1445</v>
      </c>
      <c r="G234" s="35">
        <f>G224+G233</f>
        <v>58.850000000000009</v>
      </c>
      <c r="H234" s="35">
        <f>H224+H233</f>
        <v>58.900000000000006</v>
      </c>
      <c r="I234" s="35">
        <f>I224+I233</f>
        <v>165.81</v>
      </c>
      <c r="J234" s="36">
        <f>J224+J233</f>
        <v>1431.3</v>
      </c>
      <c r="K234" s="34"/>
      <c r="L234" s="48">
        <f>L224+L233</f>
        <v>187.44</v>
      </c>
    </row>
    <row r="235" spans="1:12" ht="15" x14ac:dyDescent="0.25">
      <c r="A235" s="21">
        <v>3</v>
      </c>
      <c r="B235" s="21">
        <v>4</v>
      </c>
      <c r="C235" s="22" t="s">
        <v>23</v>
      </c>
      <c r="D235" s="22" t="s">
        <v>72</v>
      </c>
      <c r="E235" s="23" t="s">
        <v>55</v>
      </c>
      <c r="F235" s="24">
        <v>65</v>
      </c>
      <c r="G235" s="25">
        <v>7.8</v>
      </c>
      <c r="H235" s="25">
        <v>13</v>
      </c>
      <c r="I235" s="25">
        <v>12.2</v>
      </c>
      <c r="J235" s="26">
        <v>198</v>
      </c>
      <c r="K235" s="27" t="s">
        <v>56</v>
      </c>
      <c r="L235" s="46"/>
    </row>
    <row r="236" spans="1:12" ht="15" x14ac:dyDescent="0.25">
      <c r="A236" s="21"/>
      <c r="B236" s="21"/>
      <c r="C236" s="22"/>
      <c r="D236" s="22" t="s">
        <v>24</v>
      </c>
      <c r="E236" s="23" t="s">
        <v>67</v>
      </c>
      <c r="F236" s="24">
        <v>205</v>
      </c>
      <c r="G236" s="25">
        <v>6.2</v>
      </c>
      <c r="H236" s="25">
        <v>8.5</v>
      </c>
      <c r="I236" s="25">
        <v>31.6</v>
      </c>
      <c r="J236" s="26">
        <v>228</v>
      </c>
      <c r="K236" s="39" t="s">
        <v>87</v>
      </c>
      <c r="L236" s="46"/>
    </row>
    <row r="237" spans="1:12" ht="30" x14ac:dyDescent="0.25">
      <c r="A237" s="21"/>
      <c r="B237" s="21"/>
      <c r="C237" s="22"/>
      <c r="D237" s="42" t="s">
        <v>75</v>
      </c>
      <c r="E237" s="23" t="s">
        <v>78</v>
      </c>
      <c r="F237" s="24">
        <v>100</v>
      </c>
      <c r="G237" s="25">
        <v>2.8</v>
      </c>
      <c r="H237" s="25">
        <v>3.2</v>
      </c>
      <c r="I237" s="25">
        <v>8</v>
      </c>
      <c r="J237" s="26">
        <v>75</v>
      </c>
      <c r="K237" s="27"/>
      <c r="L237" s="46"/>
    </row>
    <row r="238" spans="1:12" ht="15" x14ac:dyDescent="0.25">
      <c r="A238" s="21"/>
      <c r="B238" s="21"/>
      <c r="C238" s="22"/>
      <c r="D238" s="22" t="s">
        <v>25</v>
      </c>
      <c r="E238" s="23" t="s">
        <v>40</v>
      </c>
      <c r="F238" s="24">
        <v>200</v>
      </c>
      <c r="G238" s="25">
        <v>2.2999999999999998</v>
      </c>
      <c r="H238" s="25">
        <v>1.4</v>
      </c>
      <c r="I238" s="25">
        <v>22</v>
      </c>
      <c r="J238" s="26">
        <v>110</v>
      </c>
      <c r="K238" s="39" t="s">
        <v>42</v>
      </c>
      <c r="L238" s="46"/>
    </row>
    <row r="239" spans="1:12" ht="15" x14ac:dyDescent="0.25">
      <c r="A239" s="21"/>
      <c r="B239" s="21"/>
      <c r="C239" s="22"/>
      <c r="D239" s="22" t="s">
        <v>34</v>
      </c>
      <c r="E239" s="23" t="s">
        <v>41</v>
      </c>
      <c r="F239" s="24">
        <v>20</v>
      </c>
      <c r="G239" s="25">
        <v>1.6</v>
      </c>
      <c r="H239" s="25">
        <v>0.4</v>
      </c>
      <c r="I239" s="25">
        <v>11.4</v>
      </c>
      <c r="J239" s="26">
        <v>56</v>
      </c>
      <c r="K239" s="27"/>
      <c r="L239" s="46"/>
    </row>
    <row r="240" spans="1:12" ht="15" x14ac:dyDescent="0.25">
      <c r="A240" s="21"/>
      <c r="B240" s="21"/>
      <c r="C240" s="22"/>
      <c r="D240" s="40" t="s">
        <v>26</v>
      </c>
      <c r="E240" s="23" t="s">
        <v>39</v>
      </c>
      <c r="F240" s="24">
        <v>130</v>
      </c>
      <c r="G240" s="25">
        <v>0.5</v>
      </c>
      <c r="H240" s="25">
        <v>0.5</v>
      </c>
      <c r="I240" s="25">
        <v>12.7</v>
      </c>
      <c r="J240" s="26">
        <v>58</v>
      </c>
      <c r="K240" s="27">
        <v>338</v>
      </c>
      <c r="L240" s="46"/>
    </row>
    <row r="241" spans="1:12" ht="15" x14ac:dyDescent="0.25">
      <c r="A241" s="21"/>
      <c r="B241" s="21"/>
      <c r="C241" s="22"/>
      <c r="D241" s="37"/>
      <c r="E241" s="23"/>
      <c r="F241" s="27"/>
      <c r="G241" s="25"/>
      <c r="H241" s="25"/>
      <c r="I241" s="25"/>
      <c r="J241" s="26"/>
      <c r="K241" s="27"/>
      <c r="L241" s="46"/>
    </row>
    <row r="242" spans="1:12" ht="15" x14ac:dyDescent="0.25">
      <c r="A242" s="21"/>
      <c r="B242" s="21"/>
      <c r="C242" s="22"/>
      <c r="D242" s="28" t="s">
        <v>27</v>
      </c>
      <c r="E242" s="29"/>
      <c r="F242" s="30">
        <f>SUM(F235:F241)</f>
        <v>720</v>
      </c>
      <c r="G242" s="31">
        <f>SUM(G235:G241)</f>
        <v>21.200000000000003</v>
      </c>
      <c r="H242" s="31">
        <f>SUM(H235:H241)</f>
        <v>26.999999999999996</v>
      </c>
      <c r="I242" s="31">
        <f>SUM(I235:I241)</f>
        <v>97.9</v>
      </c>
      <c r="J242" s="38">
        <f>SUM(J235:J241)</f>
        <v>725</v>
      </c>
      <c r="K242" s="30"/>
      <c r="L242" s="47">
        <v>85.2</v>
      </c>
    </row>
    <row r="243" spans="1:12" ht="15" x14ac:dyDescent="0.25">
      <c r="A243" s="21">
        <f>A235</f>
        <v>3</v>
      </c>
      <c r="B243" s="21">
        <f>B235</f>
        <v>4</v>
      </c>
      <c r="C243" s="22" t="s">
        <v>28</v>
      </c>
      <c r="D243" s="22" t="s">
        <v>30</v>
      </c>
      <c r="E243" s="23" t="s">
        <v>52</v>
      </c>
      <c r="F243" s="27">
        <v>260</v>
      </c>
      <c r="G243" s="25">
        <v>8.8000000000000007</v>
      </c>
      <c r="H243" s="25">
        <v>4.0999999999999996</v>
      </c>
      <c r="I243" s="25">
        <v>14.5</v>
      </c>
      <c r="J243" s="26">
        <v>127</v>
      </c>
      <c r="K243" s="27">
        <v>102</v>
      </c>
      <c r="L243" s="46"/>
    </row>
    <row r="244" spans="1:12" ht="15" x14ac:dyDescent="0.25">
      <c r="A244" s="21"/>
      <c r="B244" s="21"/>
      <c r="C244" s="22"/>
      <c r="D244" s="22" t="s">
        <v>31</v>
      </c>
      <c r="E244" s="23" t="s">
        <v>88</v>
      </c>
      <c r="F244" s="24">
        <v>200</v>
      </c>
      <c r="G244" s="25">
        <v>14.3</v>
      </c>
      <c r="H244" s="25">
        <v>10.9</v>
      </c>
      <c r="I244" s="25">
        <v>16</v>
      </c>
      <c r="J244" s="26">
        <v>220</v>
      </c>
      <c r="K244" s="39" t="s">
        <v>90</v>
      </c>
      <c r="L244" s="46"/>
    </row>
    <row r="245" spans="1:12" ht="15" x14ac:dyDescent="0.25">
      <c r="A245" s="21"/>
      <c r="B245" s="21"/>
      <c r="C245" s="22"/>
      <c r="D245" s="40" t="s">
        <v>73</v>
      </c>
      <c r="E245" s="41" t="s">
        <v>116</v>
      </c>
      <c r="F245" s="24">
        <v>30</v>
      </c>
      <c r="G245" s="25">
        <v>0.24</v>
      </c>
      <c r="H245" s="25">
        <v>0.03</v>
      </c>
      <c r="I245" s="25">
        <v>0.9</v>
      </c>
      <c r="J245" s="26">
        <v>5</v>
      </c>
      <c r="K245" s="27">
        <v>70</v>
      </c>
      <c r="L245" s="46"/>
    </row>
    <row r="246" spans="1:12" ht="15" x14ac:dyDescent="0.25">
      <c r="A246" s="21"/>
      <c r="B246" s="21"/>
      <c r="C246" s="22"/>
      <c r="D246" s="40" t="s">
        <v>33</v>
      </c>
      <c r="E246" s="23" t="s">
        <v>89</v>
      </c>
      <c r="F246" s="24">
        <v>200</v>
      </c>
      <c r="G246" s="25">
        <v>0.2</v>
      </c>
      <c r="H246" s="25">
        <v>0.1</v>
      </c>
      <c r="I246" s="25">
        <v>12</v>
      </c>
      <c r="J246" s="26">
        <v>49</v>
      </c>
      <c r="K246" s="39" t="s">
        <v>91</v>
      </c>
      <c r="L246" s="46"/>
    </row>
    <row r="247" spans="1:12" ht="15" x14ac:dyDescent="0.25">
      <c r="A247" s="21"/>
      <c r="B247" s="21"/>
      <c r="C247" s="22"/>
      <c r="D247" s="22" t="s">
        <v>34</v>
      </c>
      <c r="E247" s="23" t="s">
        <v>41</v>
      </c>
      <c r="F247" s="24">
        <v>25</v>
      </c>
      <c r="G247" s="25">
        <v>2</v>
      </c>
      <c r="H247" s="25">
        <v>0.5</v>
      </c>
      <c r="I247" s="25">
        <v>14.3</v>
      </c>
      <c r="J247" s="26">
        <v>70</v>
      </c>
      <c r="K247" s="27"/>
      <c r="L247" s="46"/>
    </row>
    <row r="248" spans="1:12" ht="15" x14ac:dyDescent="0.25">
      <c r="A248" s="21"/>
      <c r="B248" s="21"/>
      <c r="C248" s="22"/>
      <c r="D248" s="22" t="s">
        <v>35</v>
      </c>
      <c r="E248" s="23" t="s">
        <v>74</v>
      </c>
      <c r="F248" s="27">
        <v>25</v>
      </c>
      <c r="G248" s="25">
        <v>1.8</v>
      </c>
      <c r="H248" s="25">
        <v>0.3</v>
      </c>
      <c r="I248" s="25">
        <v>10.8</v>
      </c>
      <c r="J248" s="26">
        <v>53</v>
      </c>
      <c r="K248" s="27"/>
      <c r="L248" s="46"/>
    </row>
    <row r="249" spans="1:12" ht="15" x14ac:dyDescent="0.25">
      <c r="A249" s="21"/>
      <c r="B249" s="21"/>
      <c r="C249" s="22"/>
      <c r="D249" s="40" t="s">
        <v>26</v>
      </c>
      <c r="E249" s="23" t="s">
        <v>39</v>
      </c>
      <c r="F249" s="24">
        <v>120</v>
      </c>
      <c r="G249" s="25">
        <v>1</v>
      </c>
      <c r="H249" s="25">
        <v>0.2</v>
      </c>
      <c r="I249" s="25">
        <v>9</v>
      </c>
      <c r="J249" s="26">
        <v>42</v>
      </c>
      <c r="K249" s="27">
        <v>338</v>
      </c>
      <c r="L249" s="46"/>
    </row>
    <row r="250" spans="1:12" ht="15" x14ac:dyDescent="0.25">
      <c r="A250" s="21"/>
      <c r="B250" s="21"/>
      <c r="C250" s="22"/>
      <c r="D250" s="37"/>
      <c r="E250" s="23"/>
      <c r="F250" s="27"/>
      <c r="G250" s="25"/>
      <c r="H250" s="25"/>
      <c r="I250" s="25"/>
      <c r="J250" s="26"/>
      <c r="K250" s="27"/>
      <c r="L250" s="46"/>
    </row>
    <row r="251" spans="1:12" ht="15" x14ac:dyDescent="0.25">
      <c r="A251" s="21"/>
      <c r="B251" s="21"/>
      <c r="C251" s="22"/>
      <c r="D251" s="28" t="s">
        <v>27</v>
      </c>
      <c r="E251" s="29"/>
      <c r="F251" s="30">
        <f>SUM(F243:F250)</f>
        <v>860</v>
      </c>
      <c r="G251" s="31">
        <f>SUM(G243:G250)</f>
        <v>28.34</v>
      </c>
      <c r="H251" s="31">
        <f>SUM(H243:H250)</f>
        <v>16.13</v>
      </c>
      <c r="I251" s="31">
        <f>SUM(I243:I250)</f>
        <v>77.5</v>
      </c>
      <c r="J251" s="38">
        <f>SUM(J243:J250)</f>
        <v>566</v>
      </c>
      <c r="K251" s="30"/>
      <c r="L251" s="47">
        <v>102.24</v>
      </c>
    </row>
    <row r="252" spans="1:12" ht="15.75" customHeight="1" x14ac:dyDescent="0.2">
      <c r="A252" s="32">
        <f>A235</f>
        <v>3</v>
      </c>
      <c r="B252" s="32">
        <f>B235</f>
        <v>4</v>
      </c>
      <c r="C252" s="51" t="s">
        <v>36</v>
      </c>
      <c r="D252" s="52"/>
      <c r="E252" s="33"/>
      <c r="F252" s="34">
        <f>F242+F251</f>
        <v>1580</v>
      </c>
      <c r="G252" s="35">
        <f>G242+G251</f>
        <v>49.540000000000006</v>
      </c>
      <c r="H252" s="35">
        <f>H242+H251</f>
        <v>43.129999999999995</v>
      </c>
      <c r="I252" s="35">
        <f>I242+I251</f>
        <v>175.4</v>
      </c>
      <c r="J252" s="36">
        <f>J242+J251</f>
        <v>1291</v>
      </c>
      <c r="K252" s="34"/>
      <c r="L252" s="48">
        <f>L242+L251</f>
        <v>187.44</v>
      </c>
    </row>
    <row r="253" spans="1:12" ht="15" x14ac:dyDescent="0.25">
      <c r="A253" s="21">
        <v>3</v>
      </c>
      <c r="B253" s="21">
        <v>5</v>
      </c>
      <c r="C253" s="22" t="s">
        <v>23</v>
      </c>
      <c r="D253" s="22" t="s">
        <v>24</v>
      </c>
      <c r="E253" s="23" t="s">
        <v>92</v>
      </c>
      <c r="F253" s="24">
        <v>95</v>
      </c>
      <c r="G253" s="25">
        <v>15.1</v>
      </c>
      <c r="H253" s="25">
        <v>15.9</v>
      </c>
      <c r="I253" s="25">
        <v>12</v>
      </c>
      <c r="J253" s="26">
        <v>252</v>
      </c>
      <c r="K253" s="39" t="s">
        <v>93</v>
      </c>
      <c r="L253" s="46"/>
    </row>
    <row r="254" spans="1:12" ht="15" x14ac:dyDescent="0.25">
      <c r="A254" s="21"/>
      <c r="B254" s="21"/>
      <c r="C254" s="22"/>
      <c r="D254" s="22" t="s">
        <v>32</v>
      </c>
      <c r="E254" s="23" t="s">
        <v>44</v>
      </c>
      <c r="F254" s="24">
        <v>150</v>
      </c>
      <c r="G254" s="25">
        <v>8.5</v>
      </c>
      <c r="H254" s="25">
        <v>7.3</v>
      </c>
      <c r="I254" s="25">
        <v>36.6</v>
      </c>
      <c r="J254" s="26">
        <v>246</v>
      </c>
      <c r="K254" s="27">
        <v>302</v>
      </c>
      <c r="L254" s="46"/>
    </row>
    <row r="255" spans="1:12" ht="15" x14ac:dyDescent="0.25">
      <c r="A255" s="21"/>
      <c r="B255" s="21"/>
      <c r="C255" s="22"/>
      <c r="D255" s="22" t="s">
        <v>25</v>
      </c>
      <c r="E255" s="23" t="s">
        <v>51</v>
      </c>
      <c r="F255" s="24">
        <v>200</v>
      </c>
      <c r="G255" s="25">
        <v>0.2</v>
      </c>
      <c r="H255" s="25">
        <v>0.1</v>
      </c>
      <c r="I255" s="25">
        <v>10.1</v>
      </c>
      <c r="J255" s="26">
        <v>41</v>
      </c>
      <c r="K255" s="27">
        <v>376</v>
      </c>
      <c r="L255" s="46"/>
    </row>
    <row r="256" spans="1:12" ht="15" x14ac:dyDescent="0.25">
      <c r="A256" s="21"/>
      <c r="B256" s="21"/>
      <c r="C256" s="22"/>
      <c r="D256" s="22" t="s">
        <v>34</v>
      </c>
      <c r="E256" s="23" t="s">
        <v>41</v>
      </c>
      <c r="F256" s="24">
        <v>25</v>
      </c>
      <c r="G256" s="25">
        <v>2</v>
      </c>
      <c r="H256" s="25">
        <v>0.5</v>
      </c>
      <c r="I256" s="25">
        <v>14.3</v>
      </c>
      <c r="J256" s="26">
        <v>70</v>
      </c>
      <c r="K256" s="27"/>
      <c r="L256" s="46"/>
    </row>
    <row r="257" spans="1:12" ht="15" x14ac:dyDescent="0.25">
      <c r="A257" s="21"/>
      <c r="B257" s="21"/>
      <c r="C257" s="22"/>
      <c r="D257" s="22" t="s">
        <v>26</v>
      </c>
      <c r="E257" s="23" t="s">
        <v>39</v>
      </c>
      <c r="F257" s="24">
        <v>200</v>
      </c>
      <c r="G257" s="25">
        <v>0.8</v>
      </c>
      <c r="H257" s="25">
        <v>0.60000000000000009</v>
      </c>
      <c r="I257" s="25">
        <v>20.6</v>
      </c>
      <c r="J257" s="26">
        <v>92</v>
      </c>
      <c r="K257" s="27">
        <v>338</v>
      </c>
      <c r="L257" s="46"/>
    </row>
    <row r="258" spans="1:12" ht="15" x14ac:dyDescent="0.25">
      <c r="A258" s="21"/>
      <c r="B258" s="21"/>
      <c r="C258" s="22"/>
      <c r="D258" s="28" t="s">
        <v>27</v>
      </c>
      <c r="E258" s="29"/>
      <c r="F258" s="30">
        <f>SUM(F253:F257)</f>
        <v>670</v>
      </c>
      <c r="G258" s="31">
        <f>SUM(G253:G257)</f>
        <v>26.6</v>
      </c>
      <c r="H258" s="31">
        <f>SUM(H253:H257)</f>
        <v>24.400000000000002</v>
      </c>
      <c r="I258" s="31">
        <f>SUM(I253:I257)</f>
        <v>93.6</v>
      </c>
      <c r="J258" s="38">
        <f>SUM(J253:J257)</f>
        <v>701</v>
      </c>
      <c r="K258" s="30"/>
      <c r="L258" s="47">
        <v>85.2</v>
      </c>
    </row>
    <row r="259" spans="1:12" ht="15" x14ac:dyDescent="0.25">
      <c r="A259" s="21">
        <f>A253</f>
        <v>3</v>
      </c>
      <c r="B259" s="21">
        <f>B253</f>
        <v>5</v>
      </c>
      <c r="C259" s="22" t="s">
        <v>28</v>
      </c>
      <c r="D259" s="22" t="s">
        <v>30</v>
      </c>
      <c r="E259" s="23" t="s">
        <v>94</v>
      </c>
      <c r="F259" s="24">
        <v>260</v>
      </c>
      <c r="G259" s="25">
        <v>7</v>
      </c>
      <c r="H259" s="25">
        <v>7</v>
      </c>
      <c r="I259" s="25">
        <v>7.2</v>
      </c>
      <c r="J259" s="26">
        <v>119</v>
      </c>
      <c r="K259" s="39" t="s">
        <v>96</v>
      </c>
      <c r="L259" s="46"/>
    </row>
    <row r="260" spans="1:12" ht="15" x14ac:dyDescent="0.25">
      <c r="A260" s="21"/>
      <c r="B260" s="21"/>
      <c r="C260" s="22"/>
      <c r="D260" s="22" t="s">
        <v>31</v>
      </c>
      <c r="E260" s="23" t="s">
        <v>95</v>
      </c>
      <c r="F260" s="24">
        <v>200</v>
      </c>
      <c r="G260" s="25">
        <v>16.100000000000001</v>
      </c>
      <c r="H260" s="25">
        <v>13.3</v>
      </c>
      <c r="I260" s="25">
        <v>21.7</v>
      </c>
      <c r="J260" s="26">
        <v>271</v>
      </c>
      <c r="K260" s="27">
        <v>284</v>
      </c>
      <c r="L260" s="46"/>
    </row>
    <row r="261" spans="1:12" ht="15" x14ac:dyDescent="0.25">
      <c r="A261" s="21"/>
      <c r="B261" s="21"/>
      <c r="C261" s="22"/>
      <c r="D261" s="40" t="s">
        <v>76</v>
      </c>
      <c r="E261" s="41" t="s">
        <v>71</v>
      </c>
      <c r="F261" s="24">
        <v>30</v>
      </c>
      <c r="G261" s="25">
        <v>1.08</v>
      </c>
      <c r="H261" s="25">
        <v>9.4</v>
      </c>
      <c r="I261" s="25">
        <v>17.3</v>
      </c>
      <c r="J261" s="26">
        <v>158</v>
      </c>
      <c r="K261" s="39"/>
      <c r="L261" s="46"/>
    </row>
    <row r="262" spans="1:12" ht="15" x14ac:dyDescent="0.25">
      <c r="A262" s="21"/>
      <c r="B262" s="21"/>
      <c r="C262" s="22"/>
      <c r="D262" s="22" t="s">
        <v>33</v>
      </c>
      <c r="E262" s="23" t="s">
        <v>45</v>
      </c>
      <c r="F262" s="24">
        <v>200</v>
      </c>
      <c r="G262" s="25">
        <v>1</v>
      </c>
      <c r="H262" s="25">
        <v>0</v>
      </c>
      <c r="I262" s="25">
        <v>13.2</v>
      </c>
      <c r="J262" s="26">
        <v>86</v>
      </c>
      <c r="K262" s="27">
        <v>348</v>
      </c>
      <c r="L262" s="46"/>
    </row>
    <row r="263" spans="1:12" ht="15" x14ac:dyDescent="0.25">
      <c r="A263" s="21"/>
      <c r="B263" s="21"/>
      <c r="C263" s="22"/>
      <c r="D263" s="22" t="s">
        <v>34</v>
      </c>
      <c r="E263" s="23" t="s">
        <v>41</v>
      </c>
      <c r="F263" s="24">
        <v>25</v>
      </c>
      <c r="G263" s="25">
        <v>2</v>
      </c>
      <c r="H263" s="25">
        <v>0.5</v>
      </c>
      <c r="I263" s="25">
        <v>14.3</v>
      </c>
      <c r="J263" s="26">
        <v>70</v>
      </c>
      <c r="K263" s="27"/>
      <c r="L263" s="46"/>
    </row>
    <row r="264" spans="1:12" ht="12.75" customHeight="1" x14ac:dyDescent="0.25">
      <c r="A264" s="21"/>
      <c r="B264" s="21"/>
      <c r="C264" s="22"/>
      <c r="D264" s="22" t="s">
        <v>35</v>
      </c>
      <c r="E264" s="23" t="s">
        <v>74</v>
      </c>
      <c r="F264" s="27">
        <v>25</v>
      </c>
      <c r="G264" s="25">
        <v>1.8</v>
      </c>
      <c r="H264" s="25">
        <v>0.3</v>
      </c>
      <c r="I264" s="25">
        <v>10.8</v>
      </c>
      <c r="J264" s="26">
        <v>53</v>
      </c>
      <c r="K264" s="27"/>
      <c r="L264" s="46"/>
    </row>
    <row r="265" spans="1:12" ht="15" x14ac:dyDescent="0.25">
      <c r="A265" s="21"/>
      <c r="B265" s="21"/>
      <c r="C265" s="22"/>
      <c r="D265" s="37"/>
      <c r="E265" s="23"/>
      <c r="F265" s="27"/>
      <c r="G265" s="25"/>
      <c r="H265" s="25"/>
      <c r="I265" s="25"/>
      <c r="J265" s="26"/>
      <c r="K265" s="27"/>
      <c r="L265" s="46"/>
    </row>
    <row r="266" spans="1:12" ht="15" x14ac:dyDescent="0.25">
      <c r="A266" s="21"/>
      <c r="B266" s="21"/>
      <c r="C266" s="22"/>
      <c r="D266" s="37"/>
      <c r="E266" s="23"/>
      <c r="F266" s="27"/>
      <c r="G266" s="25"/>
      <c r="H266" s="25"/>
      <c r="I266" s="25"/>
      <c r="J266" s="26"/>
      <c r="K266" s="27"/>
      <c r="L266" s="46"/>
    </row>
    <row r="267" spans="1:12" ht="15" x14ac:dyDescent="0.25">
      <c r="A267" s="21"/>
      <c r="B267" s="21"/>
      <c r="C267" s="22"/>
      <c r="D267" s="28" t="s">
        <v>27</v>
      </c>
      <c r="E267" s="29"/>
      <c r="F267" s="30">
        <f>SUM(F259:F266)</f>
        <v>740</v>
      </c>
      <c r="G267" s="31">
        <f>SUM(G259:G266)</f>
        <v>28.98</v>
      </c>
      <c r="H267" s="31">
        <f>SUM(H259:H266)</f>
        <v>30.500000000000004</v>
      </c>
      <c r="I267" s="31">
        <f>SUM(I259:I266)</f>
        <v>84.5</v>
      </c>
      <c r="J267" s="38">
        <f>SUM(J259:J266)</f>
        <v>757</v>
      </c>
      <c r="K267" s="30"/>
      <c r="L267" s="47">
        <v>102.24</v>
      </c>
    </row>
    <row r="268" spans="1:12" ht="15.75" customHeight="1" x14ac:dyDescent="0.2">
      <c r="A268" s="32">
        <f>A253</f>
        <v>3</v>
      </c>
      <c r="B268" s="32">
        <f>B253</f>
        <v>5</v>
      </c>
      <c r="C268" s="51" t="s">
        <v>36</v>
      </c>
      <c r="D268" s="52"/>
      <c r="E268" s="33"/>
      <c r="F268" s="34">
        <f>F258+F267</f>
        <v>1410</v>
      </c>
      <c r="G268" s="35">
        <f>G258+G267</f>
        <v>55.58</v>
      </c>
      <c r="H268" s="35">
        <f>H258+H267</f>
        <v>54.900000000000006</v>
      </c>
      <c r="I268" s="35">
        <f>I258+I267</f>
        <v>178.1</v>
      </c>
      <c r="J268" s="36">
        <f>J258+J267</f>
        <v>1458</v>
      </c>
      <c r="K268" s="34"/>
      <c r="L268" s="48">
        <f>L258+L267</f>
        <v>187.44</v>
      </c>
    </row>
    <row r="269" spans="1:12" ht="15" x14ac:dyDescent="0.25">
      <c r="A269" s="21">
        <v>4</v>
      </c>
      <c r="B269" s="21">
        <v>1</v>
      </c>
      <c r="C269" s="22" t="s">
        <v>23</v>
      </c>
      <c r="D269" s="22" t="s">
        <v>72</v>
      </c>
      <c r="E269" s="23" t="s">
        <v>97</v>
      </c>
      <c r="F269" s="24">
        <v>45</v>
      </c>
      <c r="G269" s="25">
        <v>7.2</v>
      </c>
      <c r="H269" s="25">
        <v>11</v>
      </c>
      <c r="I269" s="25">
        <v>11.5</v>
      </c>
      <c r="J269" s="26">
        <v>173</v>
      </c>
      <c r="K269" s="44" t="s">
        <v>99</v>
      </c>
      <c r="L269" s="46"/>
    </row>
    <row r="270" spans="1:12" ht="15" x14ac:dyDescent="0.25">
      <c r="A270" s="21"/>
      <c r="B270" s="21"/>
      <c r="C270" s="22"/>
      <c r="D270" s="22" t="s">
        <v>24</v>
      </c>
      <c r="E270" s="23" t="s">
        <v>98</v>
      </c>
      <c r="F270" s="27">
        <v>205</v>
      </c>
      <c r="G270" s="25">
        <v>5.3</v>
      </c>
      <c r="H270" s="25">
        <v>7</v>
      </c>
      <c r="I270" s="25">
        <v>30</v>
      </c>
      <c r="J270" s="26">
        <v>205</v>
      </c>
      <c r="K270" s="27">
        <v>182</v>
      </c>
      <c r="L270" s="46"/>
    </row>
    <row r="271" spans="1:12" ht="15" x14ac:dyDescent="0.25">
      <c r="A271" s="21"/>
      <c r="B271" s="21"/>
      <c r="C271" s="22"/>
      <c r="D271" s="43" t="s">
        <v>76</v>
      </c>
      <c r="E271" s="23" t="s">
        <v>68</v>
      </c>
      <c r="F271" s="24">
        <v>90</v>
      </c>
      <c r="G271" s="25">
        <v>0</v>
      </c>
      <c r="H271" s="25">
        <v>0</v>
      </c>
      <c r="I271" s="25">
        <v>15</v>
      </c>
      <c r="J271" s="26">
        <v>60</v>
      </c>
      <c r="K271" s="27"/>
      <c r="L271" s="46"/>
    </row>
    <row r="272" spans="1:12" ht="15" x14ac:dyDescent="0.25">
      <c r="A272" s="21"/>
      <c r="B272" s="21"/>
      <c r="C272" s="22"/>
      <c r="D272" s="22" t="s">
        <v>25</v>
      </c>
      <c r="E272" s="23" t="s">
        <v>77</v>
      </c>
      <c r="F272" s="24">
        <v>215</v>
      </c>
      <c r="G272" s="25">
        <v>0.30000000000000004</v>
      </c>
      <c r="H272" s="25">
        <v>0.1</v>
      </c>
      <c r="I272" s="25">
        <v>10.5</v>
      </c>
      <c r="J272" s="26">
        <v>44</v>
      </c>
      <c r="K272" s="27">
        <v>377</v>
      </c>
      <c r="L272" s="46"/>
    </row>
    <row r="273" spans="1:12" ht="15" x14ac:dyDescent="0.25">
      <c r="A273" s="21"/>
      <c r="B273" s="21"/>
      <c r="C273" s="22"/>
      <c r="D273" s="22" t="s">
        <v>34</v>
      </c>
      <c r="E273" s="23" t="s">
        <v>41</v>
      </c>
      <c r="F273" s="24">
        <v>25</v>
      </c>
      <c r="G273" s="25">
        <v>2</v>
      </c>
      <c r="H273" s="25">
        <v>0.5</v>
      </c>
      <c r="I273" s="25">
        <v>14.3</v>
      </c>
      <c r="J273" s="26">
        <v>70</v>
      </c>
      <c r="K273" s="27"/>
      <c r="L273" s="46"/>
    </row>
    <row r="274" spans="1:12" ht="15" x14ac:dyDescent="0.25">
      <c r="A274" s="21"/>
      <c r="B274" s="21"/>
      <c r="C274" s="22"/>
      <c r="D274" s="37"/>
      <c r="E274" s="23"/>
      <c r="F274" s="27"/>
      <c r="G274" s="25"/>
      <c r="H274" s="25"/>
      <c r="I274" s="25"/>
      <c r="J274" s="26"/>
      <c r="K274" s="27"/>
      <c r="L274" s="46"/>
    </row>
    <row r="275" spans="1:12" ht="15" x14ac:dyDescent="0.25">
      <c r="A275" s="21"/>
      <c r="B275" s="21"/>
      <c r="C275" s="22"/>
      <c r="D275" s="28" t="s">
        <v>27</v>
      </c>
      <c r="E275" s="29"/>
      <c r="F275" s="30">
        <f>SUM(F269:F274)</f>
        <v>580</v>
      </c>
      <c r="G275" s="31">
        <f>SUM(G269:G274)</f>
        <v>14.8</v>
      </c>
      <c r="H275" s="31">
        <f>SUM(H269:H274)</f>
        <v>18.600000000000001</v>
      </c>
      <c r="I275" s="31">
        <f>SUM(I269:I274)</f>
        <v>81.3</v>
      </c>
      <c r="J275" s="38">
        <f>SUM(J269:J274)</f>
        <v>552</v>
      </c>
      <c r="K275" s="30"/>
      <c r="L275" s="47">
        <v>85.2</v>
      </c>
    </row>
    <row r="276" spans="1:12" ht="25.5" x14ac:dyDescent="0.25">
      <c r="A276" s="21">
        <f>A269</f>
        <v>4</v>
      </c>
      <c r="B276" s="21">
        <f>B269</f>
        <v>1</v>
      </c>
      <c r="C276" s="22" t="s">
        <v>28</v>
      </c>
      <c r="D276" s="22" t="s">
        <v>30</v>
      </c>
      <c r="E276" s="23" t="s">
        <v>69</v>
      </c>
      <c r="F276" s="27">
        <v>270</v>
      </c>
      <c r="G276" s="25">
        <v>4.7</v>
      </c>
      <c r="H276" s="25">
        <v>5.4</v>
      </c>
      <c r="I276" s="25">
        <v>16.8</v>
      </c>
      <c r="J276" s="26">
        <v>135</v>
      </c>
      <c r="K276" s="27">
        <v>96</v>
      </c>
      <c r="L276" s="46"/>
    </row>
    <row r="277" spans="1:12" ht="15" x14ac:dyDescent="0.25">
      <c r="A277" s="21"/>
      <c r="B277" s="21"/>
      <c r="C277" s="22"/>
      <c r="D277" s="22" t="s">
        <v>31</v>
      </c>
      <c r="E277" s="23" t="s">
        <v>100</v>
      </c>
      <c r="F277" s="24">
        <v>200</v>
      </c>
      <c r="G277" s="25">
        <v>12.5</v>
      </c>
      <c r="H277" s="25">
        <v>12</v>
      </c>
      <c r="I277" s="25">
        <v>16.5</v>
      </c>
      <c r="J277" s="26">
        <v>224</v>
      </c>
      <c r="K277" s="39" t="s">
        <v>101</v>
      </c>
      <c r="L277" s="46"/>
    </row>
    <row r="278" spans="1:12" ht="15" x14ac:dyDescent="0.25">
      <c r="A278" s="21"/>
      <c r="B278" s="21"/>
      <c r="C278" s="22"/>
      <c r="D278" s="22" t="s">
        <v>33</v>
      </c>
      <c r="E278" s="23" t="s">
        <v>66</v>
      </c>
      <c r="F278" s="24">
        <v>200</v>
      </c>
      <c r="G278" s="25">
        <v>0.2</v>
      </c>
      <c r="H278" s="25">
        <v>0.1</v>
      </c>
      <c r="I278" s="25">
        <v>14</v>
      </c>
      <c r="J278" s="26">
        <v>58</v>
      </c>
      <c r="K278" s="27">
        <v>342</v>
      </c>
      <c r="L278" s="46"/>
    </row>
    <row r="279" spans="1:12" ht="15" x14ac:dyDescent="0.25">
      <c r="A279" s="21"/>
      <c r="B279" s="21"/>
      <c r="C279" s="22"/>
      <c r="D279" s="22" t="s">
        <v>34</v>
      </c>
      <c r="E279" s="23" t="s">
        <v>41</v>
      </c>
      <c r="F279" s="24">
        <v>25</v>
      </c>
      <c r="G279" s="25">
        <v>2</v>
      </c>
      <c r="H279" s="25">
        <v>0.5</v>
      </c>
      <c r="I279" s="25">
        <v>14.3</v>
      </c>
      <c r="J279" s="26">
        <v>70</v>
      </c>
      <c r="K279" s="27"/>
      <c r="L279" s="46"/>
    </row>
    <row r="280" spans="1:12" ht="15" x14ac:dyDescent="0.25">
      <c r="A280" s="21"/>
      <c r="B280" s="21"/>
      <c r="C280" s="22"/>
      <c r="D280" s="22" t="s">
        <v>35</v>
      </c>
      <c r="E280" s="23" t="s">
        <v>74</v>
      </c>
      <c r="F280" s="27">
        <v>25</v>
      </c>
      <c r="G280" s="25">
        <v>1.8</v>
      </c>
      <c r="H280" s="25">
        <v>0.3</v>
      </c>
      <c r="I280" s="25">
        <v>10.8</v>
      </c>
      <c r="J280" s="26">
        <v>53</v>
      </c>
      <c r="K280" s="27"/>
      <c r="L280" s="46"/>
    </row>
    <row r="281" spans="1:12" ht="15" x14ac:dyDescent="0.25">
      <c r="A281" s="21"/>
      <c r="B281" s="21"/>
      <c r="C281" s="22"/>
      <c r="D281" s="22" t="s">
        <v>26</v>
      </c>
      <c r="E281" s="23" t="s">
        <v>39</v>
      </c>
      <c r="F281" s="24">
        <v>130</v>
      </c>
      <c r="G281" s="25">
        <v>0.5</v>
      </c>
      <c r="H281" s="25">
        <v>0.5</v>
      </c>
      <c r="I281" s="25">
        <v>12.7</v>
      </c>
      <c r="J281" s="26">
        <v>58</v>
      </c>
      <c r="K281" s="27">
        <v>338</v>
      </c>
      <c r="L281" s="46"/>
    </row>
    <row r="282" spans="1:12" ht="15" x14ac:dyDescent="0.25">
      <c r="A282" s="21"/>
      <c r="B282" s="21"/>
      <c r="C282" s="22"/>
      <c r="D282" s="37"/>
      <c r="E282" s="23"/>
      <c r="F282" s="27"/>
      <c r="G282" s="25"/>
      <c r="H282" s="25"/>
      <c r="I282" s="25"/>
      <c r="J282" s="26"/>
      <c r="K282" s="27"/>
      <c r="L282" s="46"/>
    </row>
    <row r="283" spans="1:12" ht="15" x14ac:dyDescent="0.25">
      <c r="A283" s="21"/>
      <c r="B283" s="21"/>
      <c r="C283" s="22"/>
      <c r="D283" s="28" t="s">
        <v>27</v>
      </c>
      <c r="E283" s="29"/>
      <c r="F283" s="30">
        <f>SUM(F276:F282)</f>
        <v>850</v>
      </c>
      <c r="G283" s="31">
        <f>SUM(G276:G282)</f>
        <v>21.7</v>
      </c>
      <c r="H283" s="31">
        <f>SUM(H276:H282)</f>
        <v>18.8</v>
      </c>
      <c r="I283" s="31">
        <f>SUM(I276:I282)</f>
        <v>85.1</v>
      </c>
      <c r="J283" s="38">
        <f>SUM(J276:J282)</f>
        <v>598</v>
      </c>
      <c r="K283" s="30"/>
      <c r="L283" s="47">
        <v>102.24</v>
      </c>
    </row>
    <row r="284" spans="1:12" ht="15" x14ac:dyDescent="0.2">
      <c r="A284" s="32">
        <f>A269</f>
        <v>4</v>
      </c>
      <c r="B284" s="32">
        <f>B269</f>
        <v>1</v>
      </c>
      <c r="C284" s="51" t="s">
        <v>36</v>
      </c>
      <c r="D284" s="52"/>
      <c r="E284" s="33"/>
      <c r="F284" s="34">
        <f>F275+F283</f>
        <v>1430</v>
      </c>
      <c r="G284" s="35">
        <f>G275+G283</f>
        <v>36.5</v>
      </c>
      <c r="H284" s="35">
        <f>H275+H283</f>
        <v>37.400000000000006</v>
      </c>
      <c r="I284" s="35">
        <f>I275+I283</f>
        <v>166.39999999999998</v>
      </c>
      <c r="J284" s="36">
        <f>J275+J283</f>
        <v>1150</v>
      </c>
      <c r="K284" s="34"/>
      <c r="L284" s="48">
        <f>L275+L283</f>
        <v>187.44</v>
      </c>
    </row>
    <row r="285" spans="1:12" ht="15" x14ac:dyDescent="0.25">
      <c r="A285" s="21">
        <v>4</v>
      </c>
      <c r="B285" s="21">
        <v>2</v>
      </c>
      <c r="C285" s="22" t="s">
        <v>23</v>
      </c>
      <c r="D285" s="22" t="s">
        <v>24</v>
      </c>
      <c r="E285" s="23" t="s">
        <v>102</v>
      </c>
      <c r="F285" s="27">
        <v>180</v>
      </c>
      <c r="G285" s="25">
        <v>23.6</v>
      </c>
      <c r="H285" s="25">
        <v>17.7</v>
      </c>
      <c r="I285" s="25">
        <v>40.299999999999997</v>
      </c>
      <c r="J285" s="26">
        <v>415</v>
      </c>
      <c r="K285" s="27">
        <v>223</v>
      </c>
      <c r="L285" s="46"/>
    </row>
    <row r="286" spans="1:12" ht="15" x14ac:dyDescent="0.25">
      <c r="A286" s="21"/>
      <c r="B286" s="21"/>
      <c r="C286" s="22"/>
      <c r="D286" s="40" t="s">
        <v>104</v>
      </c>
      <c r="E286" s="23" t="s">
        <v>103</v>
      </c>
      <c r="F286" s="27">
        <v>70</v>
      </c>
      <c r="G286" s="25">
        <v>4.5999999999999996</v>
      </c>
      <c r="H286" s="25">
        <v>4.2</v>
      </c>
      <c r="I286" s="25">
        <v>60.2</v>
      </c>
      <c r="J286" s="26">
        <v>182</v>
      </c>
      <c r="K286" s="27"/>
      <c r="L286" s="46"/>
    </row>
    <row r="287" spans="1:12" ht="15" x14ac:dyDescent="0.25">
      <c r="A287" s="21"/>
      <c r="B287" s="21"/>
      <c r="C287" s="22"/>
      <c r="D287" s="22" t="s">
        <v>25</v>
      </c>
      <c r="E287" s="23" t="s">
        <v>40</v>
      </c>
      <c r="F287" s="24">
        <v>200</v>
      </c>
      <c r="G287" s="25">
        <v>2.2999999999999998</v>
      </c>
      <c r="H287" s="25">
        <v>1.4</v>
      </c>
      <c r="I287" s="25">
        <v>22</v>
      </c>
      <c r="J287" s="26">
        <v>110</v>
      </c>
      <c r="K287" s="39" t="s">
        <v>42</v>
      </c>
      <c r="L287" s="46"/>
    </row>
    <row r="288" spans="1:12" ht="15" x14ac:dyDescent="0.25">
      <c r="A288" s="21"/>
      <c r="B288" s="21"/>
      <c r="C288" s="22"/>
      <c r="D288" s="22" t="s">
        <v>34</v>
      </c>
      <c r="E288" s="23" t="s">
        <v>41</v>
      </c>
      <c r="F288" s="24">
        <v>23</v>
      </c>
      <c r="G288" s="25">
        <v>1.8</v>
      </c>
      <c r="H288" s="25">
        <v>0.5</v>
      </c>
      <c r="I288" s="25">
        <v>13.2</v>
      </c>
      <c r="J288" s="26">
        <v>64</v>
      </c>
      <c r="K288" s="27"/>
      <c r="L288" s="46"/>
    </row>
    <row r="289" spans="1:12" ht="15" x14ac:dyDescent="0.25">
      <c r="A289" s="21"/>
      <c r="B289" s="21"/>
      <c r="C289" s="22"/>
      <c r="D289" s="37"/>
      <c r="E289" s="23"/>
      <c r="F289" s="27"/>
      <c r="G289" s="25"/>
      <c r="H289" s="25"/>
      <c r="I289" s="25"/>
      <c r="J289" s="26"/>
      <c r="K289" s="27"/>
      <c r="L289" s="46"/>
    </row>
    <row r="290" spans="1:12" ht="15" x14ac:dyDescent="0.25">
      <c r="A290" s="21"/>
      <c r="B290" s="21"/>
      <c r="C290" s="22"/>
      <c r="D290" s="37"/>
      <c r="E290" s="23"/>
      <c r="F290" s="27"/>
      <c r="G290" s="25"/>
      <c r="H290" s="25"/>
      <c r="I290" s="25"/>
      <c r="J290" s="26"/>
      <c r="K290" s="27"/>
      <c r="L290" s="46"/>
    </row>
    <row r="291" spans="1:12" ht="15" x14ac:dyDescent="0.25">
      <c r="A291" s="21"/>
      <c r="B291" s="21"/>
      <c r="C291" s="22"/>
      <c r="D291" s="28" t="s">
        <v>27</v>
      </c>
      <c r="E291" s="29"/>
      <c r="F291" s="30">
        <f>SUM(F285:F290)</f>
        <v>473</v>
      </c>
      <c r="G291" s="31">
        <f>SUM(G285:G290)</f>
        <v>32.300000000000004</v>
      </c>
      <c r="H291" s="31">
        <f>SUM(H285:H290)</f>
        <v>23.799999999999997</v>
      </c>
      <c r="I291" s="31">
        <f>SUM(I285:I290)</f>
        <v>135.69999999999999</v>
      </c>
      <c r="J291" s="38">
        <f>SUM(J285:J290)</f>
        <v>771</v>
      </c>
      <c r="K291" s="30"/>
      <c r="L291" s="47">
        <v>85.2</v>
      </c>
    </row>
    <row r="292" spans="1:12" ht="15" x14ac:dyDescent="0.25">
      <c r="A292" s="21">
        <f>A285</f>
        <v>4</v>
      </c>
      <c r="B292" s="21">
        <f>B285</f>
        <v>2</v>
      </c>
      <c r="C292" s="22" t="s">
        <v>28</v>
      </c>
      <c r="D292" s="22" t="s">
        <v>30</v>
      </c>
      <c r="E292" s="23" t="s">
        <v>52</v>
      </c>
      <c r="F292" s="24">
        <v>260</v>
      </c>
      <c r="G292" s="25">
        <v>8.8000000000000007</v>
      </c>
      <c r="H292" s="25">
        <v>4.0999999999999996</v>
      </c>
      <c r="I292" s="25">
        <v>14.5</v>
      </c>
      <c r="J292" s="26">
        <v>127</v>
      </c>
      <c r="K292" s="27">
        <v>102</v>
      </c>
      <c r="L292" s="46"/>
    </row>
    <row r="293" spans="1:12" ht="15" x14ac:dyDescent="0.25">
      <c r="A293" s="21"/>
      <c r="B293" s="21"/>
      <c r="C293" s="22"/>
      <c r="D293" s="22" t="s">
        <v>31</v>
      </c>
      <c r="E293" s="23" t="s">
        <v>43</v>
      </c>
      <c r="F293" s="24">
        <v>100</v>
      </c>
      <c r="G293" s="25">
        <v>10.7</v>
      </c>
      <c r="H293" s="25">
        <v>10.5</v>
      </c>
      <c r="I293" s="25">
        <v>3.2</v>
      </c>
      <c r="J293" s="26">
        <v>150</v>
      </c>
      <c r="K293" s="27">
        <v>260</v>
      </c>
      <c r="L293" s="46"/>
    </row>
    <row r="294" spans="1:12" ht="15" x14ac:dyDescent="0.25">
      <c r="A294" s="21"/>
      <c r="B294" s="21"/>
      <c r="C294" s="22"/>
      <c r="D294" s="22" t="s">
        <v>32</v>
      </c>
      <c r="E294" s="23" t="s">
        <v>44</v>
      </c>
      <c r="F294" s="24">
        <v>150</v>
      </c>
      <c r="G294" s="25">
        <v>8.5</v>
      </c>
      <c r="H294" s="25">
        <v>7.3</v>
      </c>
      <c r="I294" s="25">
        <v>36.6</v>
      </c>
      <c r="J294" s="26">
        <v>246</v>
      </c>
      <c r="K294" s="27">
        <v>302</v>
      </c>
      <c r="L294" s="46"/>
    </row>
    <row r="295" spans="1:12" ht="15" x14ac:dyDescent="0.25">
      <c r="A295" s="21"/>
      <c r="B295" s="21"/>
      <c r="C295" s="22"/>
      <c r="D295" s="22" t="s">
        <v>33</v>
      </c>
      <c r="E295" s="23" t="s">
        <v>45</v>
      </c>
      <c r="F295" s="24">
        <v>200</v>
      </c>
      <c r="G295" s="25">
        <v>1</v>
      </c>
      <c r="H295" s="25">
        <v>0</v>
      </c>
      <c r="I295" s="25">
        <v>13.2</v>
      </c>
      <c r="J295" s="26">
        <v>86</v>
      </c>
      <c r="K295" s="27">
        <v>348</v>
      </c>
      <c r="L295" s="46"/>
    </row>
    <row r="296" spans="1:12" ht="15" x14ac:dyDescent="0.25">
      <c r="A296" s="21"/>
      <c r="B296" s="21"/>
      <c r="C296" s="22"/>
      <c r="D296" s="22" t="s">
        <v>34</v>
      </c>
      <c r="E296" s="23" t="s">
        <v>41</v>
      </c>
      <c r="F296" s="24">
        <v>25</v>
      </c>
      <c r="G296" s="25">
        <v>2</v>
      </c>
      <c r="H296" s="25">
        <v>0.5</v>
      </c>
      <c r="I296" s="25">
        <v>14.3</v>
      </c>
      <c r="J296" s="26">
        <v>70</v>
      </c>
      <c r="K296" s="27"/>
      <c r="L296" s="46"/>
    </row>
    <row r="297" spans="1:12" ht="15" x14ac:dyDescent="0.25">
      <c r="A297" s="21"/>
      <c r="B297" s="21"/>
      <c r="C297" s="22"/>
      <c r="D297" s="22" t="s">
        <v>35</v>
      </c>
      <c r="E297" s="23" t="s">
        <v>74</v>
      </c>
      <c r="F297" s="24">
        <v>25</v>
      </c>
      <c r="G297" s="25">
        <v>1.8</v>
      </c>
      <c r="H297" s="25">
        <v>0.3</v>
      </c>
      <c r="I297" s="25">
        <v>10.8</v>
      </c>
      <c r="J297" s="26">
        <v>53</v>
      </c>
      <c r="K297" s="27"/>
      <c r="L297" s="46"/>
    </row>
    <row r="298" spans="1:12" ht="15" x14ac:dyDescent="0.25">
      <c r="A298" s="21"/>
      <c r="B298" s="21"/>
      <c r="C298" s="22"/>
      <c r="D298" s="22" t="s">
        <v>26</v>
      </c>
      <c r="E298" s="23" t="s">
        <v>39</v>
      </c>
      <c r="F298" s="24">
        <v>130</v>
      </c>
      <c r="G298" s="25">
        <v>0.5</v>
      </c>
      <c r="H298" s="25">
        <v>0.5</v>
      </c>
      <c r="I298" s="25">
        <v>12.7</v>
      </c>
      <c r="J298" s="26">
        <v>58</v>
      </c>
      <c r="K298" s="27">
        <v>338</v>
      </c>
      <c r="L298" s="46"/>
    </row>
    <row r="299" spans="1:12" ht="15" x14ac:dyDescent="0.25">
      <c r="A299" s="21"/>
      <c r="B299" s="21"/>
      <c r="C299" s="22"/>
      <c r="D299" s="37"/>
      <c r="E299" s="23"/>
      <c r="F299" s="27"/>
      <c r="G299" s="25"/>
      <c r="H299" s="25"/>
      <c r="I299" s="25"/>
      <c r="J299" s="26"/>
      <c r="K299" s="27"/>
      <c r="L299" s="46"/>
    </row>
    <row r="300" spans="1:12" ht="15" x14ac:dyDescent="0.25">
      <c r="A300" s="21"/>
      <c r="B300" s="21"/>
      <c r="C300" s="22"/>
      <c r="D300" s="28" t="s">
        <v>27</v>
      </c>
      <c r="E300" s="29"/>
      <c r="F300" s="30">
        <f>SUM(F292:F299)</f>
        <v>890</v>
      </c>
      <c r="G300" s="31">
        <f>SUM(G292:G299)</f>
        <v>33.299999999999997</v>
      </c>
      <c r="H300" s="31">
        <f>SUM(H292:H299)</f>
        <v>23.2</v>
      </c>
      <c r="I300" s="31">
        <f>SUM(I292:I299)</f>
        <v>105.3</v>
      </c>
      <c r="J300" s="38">
        <f>SUM(J292:J299)</f>
        <v>790</v>
      </c>
      <c r="K300" s="30"/>
      <c r="L300" s="47">
        <v>102.24</v>
      </c>
    </row>
    <row r="301" spans="1:12" ht="15" x14ac:dyDescent="0.2">
      <c r="A301" s="32">
        <f>A285</f>
        <v>4</v>
      </c>
      <c r="B301" s="32">
        <f>B285</f>
        <v>2</v>
      </c>
      <c r="C301" s="51" t="s">
        <v>36</v>
      </c>
      <c r="D301" s="52"/>
      <c r="E301" s="33"/>
      <c r="F301" s="34">
        <f>F291+F300</f>
        <v>1363</v>
      </c>
      <c r="G301" s="35">
        <f>G291+G300</f>
        <v>65.599999999999994</v>
      </c>
      <c r="H301" s="35">
        <f>H291+H300</f>
        <v>47</v>
      </c>
      <c r="I301" s="35">
        <f>I291+I300</f>
        <v>241</v>
      </c>
      <c r="J301" s="36">
        <f>J291+J300</f>
        <v>1561</v>
      </c>
      <c r="K301" s="34"/>
      <c r="L301" s="48">
        <f>L291+L300</f>
        <v>187.44</v>
      </c>
    </row>
    <row r="302" spans="1:12" ht="15" x14ac:dyDescent="0.25">
      <c r="A302" s="21">
        <v>4</v>
      </c>
      <c r="B302" s="21">
        <v>3</v>
      </c>
      <c r="C302" s="22" t="s">
        <v>23</v>
      </c>
      <c r="D302" s="22" t="s">
        <v>24</v>
      </c>
      <c r="E302" s="23" t="s">
        <v>60</v>
      </c>
      <c r="F302" s="24">
        <v>200</v>
      </c>
      <c r="G302" s="25">
        <v>13.3</v>
      </c>
      <c r="H302" s="25">
        <v>9.43</v>
      </c>
      <c r="I302" s="25">
        <v>19.21</v>
      </c>
      <c r="J302" s="26">
        <v>215</v>
      </c>
      <c r="K302" s="27">
        <v>259</v>
      </c>
      <c r="L302" s="46"/>
    </row>
    <row r="303" spans="1:12" ht="15" x14ac:dyDescent="0.25">
      <c r="A303" s="21"/>
      <c r="B303" s="21"/>
      <c r="C303" s="22"/>
      <c r="D303" s="40" t="s">
        <v>73</v>
      </c>
      <c r="E303" s="41" t="s">
        <v>116</v>
      </c>
      <c r="F303" s="24">
        <v>30</v>
      </c>
      <c r="G303" s="25">
        <v>0.24</v>
      </c>
      <c r="H303" s="25">
        <v>0.03</v>
      </c>
      <c r="I303" s="25">
        <v>0.9</v>
      </c>
      <c r="J303" s="26">
        <v>5</v>
      </c>
      <c r="K303" s="27">
        <v>70</v>
      </c>
      <c r="L303" s="46"/>
    </row>
    <row r="304" spans="1:12" ht="15.75" customHeight="1" x14ac:dyDescent="0.25">
      <c r="A304" s="21"/>
      <c r="B304" s="21"/>
      <c r="C304" s="22"/>
      <c r="D304" s="22" t="s">
        <v>25</v>
      </c>
      <c r="E304" s="23" t="s">
        <v>105</v>
      </c>
      <c r="F304" s="24">
        <v>200</v>
      </c>
      <c r="G304" s="25">
        <v>0</v>
      </c>
      <c r="H304" s="25">
        <v>0</v>
      </c>
      <c r="I304" s="25">
        <v>28</v>
      </c>
      <c r="J304" s="26">
        <v>112</v>
      </c>
      <c r="K304" s="39" t="s">
        <v>106</v>
      </c>
      <c r="L304" s="46"/>
    </row>
    <row r="305" spans="1:12" ht="15" x14ac:dyDescent="0.25">
      <c r="A305" s="21"/>
      <c r="B305" s="21"/>
      <c r="C305" s="22"/>
      <c r="D305" s="22" t="s">
        <v>34</v>
      </c>
      <c r="E305" s="23" t="s">
        <v>41</v>
      </c>
      <c r="F305" s="24">
        <v>25</v>
      </c>
      <c r="G305" s="25">
        <v>2</v>
      </c>
      <c r="H305" s="25">
        <v>0.5</v>
      </c>
      <c r="I305" s="25">
        <v>14.3</v>
      </c>
      <c r="J305" s="26">
        <v>70</v>
      </c>
      <c r="K305" s="27"/>
      <c r="L305" s="46"/>
    </row>
    <row r="306" spans="1:12" ht="15" x14ac:dyDescent="0.25">
      <c r="A306" s="21"/>
      <c r="B306" s="21"/>
      <c r="C306" s="22"/>
      <c r="D306" s="22" t="s">
        <v>26</v>
      </c>
      <c r="E306" s="23" t="s">
        <v>39</v>
      </c>
      <c r="F306" s="24">
        <v>120</v>
      </c>
      <c r="G306" s="25">
        <v>1</v>
      </c>
      <c r="H306" s="25">
        <v>0.2</v>
      </c>
      <c r="I306" s="25">
        <v>9</v>
      </c>
      <c r="J306" s="26">
        <v>42</v>
      </c>
      <c r="K306" s="27">
        <v>338</v>
      </c>
      <c r="L306" s="46"/>
    </row>
    <row r="307" spans="1:12" ht="15" x14ac:dyDescent="0.25">
      <c r="A307" s="21"/>
      <c r="B307" s="21"/>
      <c r="C307" s="22"/>
      <c r="D307" s="37"/>
      <c r="E307" s="23"/>
      <c r="F307" s="27"/>
      <c r="G307" s="25"/>
      <c r="H307" s="25"/>
      <c r="I307" s="25"/>
      <c r="J307" s="26"/>
      <c r="K307" s="27"/>
      <c r="L307" s="46"/>
    </row>
    <row r="308" spans="1:12" ht="15" x14ac:dyDescent="0.25">
      <c r="A308" s="21"/>
      <c r="B308" s="21"/>
      <c r="C308" s="22"/>
      <c r="D308" s="28" t="s">
        <v>27</v>
      </c>
      <c r="E308" s="29"/>
      <c r="F308" s="30">
        <f>SUM(F302:F307)</f>
        <v>575</v>
      </c>
      <c r="G308" s="31">
        <f>SUM(G302:G307)</f>
        <v>16.54</v>
      </c>
      <c r="H308" s="31">
        <f>SUM(H302:H307)</f>
        <v>10.159999999999998</v>
      </c>
      <c r="I308" s="31">
        <f>SUM(I302:I307)</f>
        <v>71.41</v>
      </c>
      <c r="J308" s="38">
        <f>SUM(J302:J307)</f>
        <v>444</v>
      </c>
      <c r="K308" s="30"/>
      <c r="L308" s="47">
        <v>85.2</v>
      </c>
    </row>
    <row r="309" spans="1:12" ht="25.5" x14ac:dyDescent="0.25">
      <c r="A309" s="21">
        <f>A302</f>
        <v>4</v>
      </c>
      <c r="B309" s="21">
        <f>B302</f>
        <v>3</v>
      </c>
      <c r="C309" s="22" t="s">
        <v>28</v>
      </c>
      <c r="D309" s="22" t="s">
        <v>30</v>
      </c>
      <c r="E309" s="23" t="s">
        <v>64</v>
      </c>
      <c r="F309" s="27">
        <v>265</v>
      </c>
      <c r="G309" s="25">
        <v>4.2</v>
      </c>
      <c r="H309" s="25">
        <v>4.5</v>
      </c>
      <c r="I309" s="25">
        <v>9.1999999999999993</v>
      </c>
      <c r="J309" s="26">
        <v>94</v>
      </c>
      <c r="K309" s="27">
        <v>82</v>
      </c>
      <c r="L309" s="46"/>
    </row>
    <row r="310" spans="1:12" ht="15" x14ac:dyDescent="0.25">
      <c r="A310" s="21"/>
      <c r="B310" s="21"/>
      <c r="C310" s="22"/>
      <c r="D310" s="22" t="s">
        <v>31</v>
      </c>
      <c r="E310" s="23" t="s">
        <v>58</v>
      </c>
      <c r="F310" s="24">
        <v>100</v>
      </c>
      <c r="G310" s="25">
        <v>24</v>
      </c>
      <c r="H310" s="25">
        <v>16.7</v>
      </c>
      <c r="I310" s="25">
        <v>12.4</v>
      </c>
      <c r="J310" s="26">
        <v>296</v>
      </c>
      <c r="K310" s="39" t="s">
        <v>59</v>
      </c>
      <c r="L310" s="46"/>
    </row>
    <row r="311" spans="1:12" ht="15" x14ac:dyDescent="0.25">
      <c r="A311" s="21"/>
      <c r="B311" s="21"/>
      <c r="C311" s="22"/>
      <c r="D311" s="22" t="s">
        <v>32</v>
      </c>
      <c r="E311" s="23" t="s">
        <v>53</v>
      </c>
      <c r="F311" s="24">
        <v>150</v>
      </c>
      <c r="G311" s="25">
        <v>3.7</v>
      </c>
      <c r="H311" s="25">
        <v>6.3</v>
      </c>
      <c r="I311" s="25">
        <v>28.5</v>
      </c>
      <c r="J311" s="26">
        <v>185</v>
      </c>
      <c r="K311" s="27">
        <v>304</v>
      </c>
      <c r="L311" s="46"/>
    </row>
    <row r="312" spans="1:12" ht="15" x14ac:dyDescent="0.25">
      <c r="A312" s="21"/>
      <c r="B312" s="21"/>
      <c r="C312" s="22"/>
      <c r="D312" s="22" t="s">
        <v>33</v>
      </c>
      <c r="E312" s="23" t="s">
        <v>54</v>
      </c>
      <c r="F312" s="24">
        <v>200</v>
      </c>
      <c r="G312" s="25">
        <v>0.2</v>
      </c>
      <c r="H312" s="25">
        <v>0.2</v>
      </c>
      <c r="I312" s="25">
        <v>13.9</v>
      </c>
      <c r="J312" s="26">
        <v>58</v>
      </c>
      <c r="K312" s="27">
        <v>342</v>
      </c>
      <c r="L312" s="46"/>
    </row>
    <row r="313" spans="1:12" ht="15" x14ac:dyDescent="0.25">
      <c r="A313" s="21"/>
      <c r="B313" s="21"/>
      <c r="C313" s="22"/>
      <c r="D313" s="22" t="s">
        <v>34</v>
      </c>
      <c r="E313" s="23" t="s">
        <v>41</v>
      </c>
      <c r="F313" s="24">
        <v>25</v>
      </c>
      <c r="G313" s="25">
        <v>2</v>
      </c>
      <c r="H313" s="25">
        <v>0.5</v>
      </c>
      <c r="I313" s="25">
        <v>14.3</v>
      </c>
      <c r="J313" s="26">
        <v>70</v>
      </c>
      <c r="K313" s="27"/>
      <c r="L313" s="46"/>
    </row>
    <row r="314" spans="1:12" ht="15" x14ac:dyDescent="0.25">
      <c r="A314" s="21"/>
      <c r="B314" s="21"/>
      <c r="C314" s="22"/>
      <c r="D314" s="22" t="s">
        <v>35</v>
      </c>
      <c r="E314" s="23" t="s">
        <v>74</v>
      </c>
      <c r="F314" s="27">
        <v>25</v>
      </c>
      <c r="G314" s="25">
        <v>1.8</v>
      </c>
      <c r="H314" s="25">
        <v>0.3</v>
      </c>
      <c r="I314" s="25">
        <v>10.8</v>
      </c>
      <c r="J314" s="26">
        <v>53</v>
      </c>
      <c r="K314" s="27"/>
      <c r="L314" s="46"/>
    </row>
    <row r="315" spans="1:12" ht="15" x14ac:dyDescent="0.25">
      <c r="A315" s="21"/>
      <c r="B315" s="21"/>
      <c r="C315" s="22"/>
      <c r="D315" s="37"/>
      <c r="E315" s="23"/>
      <c r="F315" s="27"/>
      <c r="G315" s="25"/>
      <c r="H315" s="25"/>
      <c r="I315" s="25"/>
      <c r="J315" s="26"/>
      <c r="K315" s="27"/>
      <c r="L315" s="46"/>
    </row>
    <row r="316" spans="1:12" ht="15" x14ac:dyDescent="0.25">
      <c r="A316" s="21"/>
      <c r="B316" s="21"/>
      <c r="C316" s="22"/>
      <c r="D316" s="28" t="s">
        <v>27</v>
      </c>
      <c r="E316" s="29"/>
      <c r="F316" s="30">
        <f>SUM(F309:F315)</f>
        <v>765</v>
      </c>
      <c r="G316" s="31">
        <f>SUM(G309:G315)</f>
        <v>35.9</v>
      </c>
      <c r="H316" s="31">
        <f>SUM(H309:H315)</f>
        <v>28.5</v>
      </c>
      <c r="I316" s="31">
        <f>SUM(I309:I315)</f>
        <v>89.1</v>
      </c>
      <c r="J316" s="38">
        <f>SUM(J309:J315)</f>
        <v>756</v>
      </c>
      <c r="K316" s="30"/>
      <c r="L316" s="47">
        <v>102.24</v>
      </c>
    </row>
    <row r="317" spans="1:12" ht="15" x14ac:dyDescent="0.2">
      <c r="A317" s="32">
        <f>A302</f>
        <v>4</v>
      </c>
      <c r="B317" s="32">
        <f>B302</f>
        <v>3</v>
      </c>
      <c r="C317" s="51" t="s">
        <v>36</v>
      </c>
      <c r="D317" s="52"/>
      <c r="E317" s="33"/>
      <c r="F317" s="34">
        <f>F308+F316</f>
        <v>1340</v>
      </c>
      <c r="G317" s="35">
        <f>G308+G316</f>
        <v>52.44</v>
      </c>
      <c r="H317" s="35">
        <f>H308+H316</f>
        <v>38.659999999999997</v>
      </c>
      <c r="I317" s="35">
        <f>I308+I316</f>
        <v>160.51</v>
      </c>
      <c r="J317" s="36">
        <f>J308+J316</f>
        <v>1200</v>
      </c>
      <c r="K317" s="34"/>
      <c r="L317" s="48">
        <f>L308+L316</f>
        <v>187.44</v>
      </c>
    </row>
    <row r="318" spans="1:12" ht="15" x14ac:dyDescent="0.25">
      <c r="A318" s="21">
        <v>4</v>
      </c>
      <c r="B318" s="21">
        <v>4</v>
      </c>
      <c r="C318" s="22" t="s">
        <v>23</v>
      </c>
      <c r="D318" s="22" t="s">
        <v>72</v>
      </c>
      <c r="E318" s="23" t="s">
        <v>46</v>
      </c>
      <c r="F318" s="24">
        <v>10</v>
      </c>
      <c r="G318" s="25">
        <v>0.1</v>
      </c>
      <c r="H318" s="25">
        <v>6.2</v>
      </c>
      <c r="I318" s="25">
        <v>2.2000000000000002</v>
      </c>
      <c r="J318" s="26">
        <v>65</v>
      </c>
      <c r="K318" s="27">
        <v>14</v>
      </c>
      <c r="L318" s="46"/>
    </row>
    <row r="319" spans="1:12" ht="15" x14ac:dyDescent="0.25">
      <c r="A319" s="21"/>
      <c r="B319" s="21"/>
      <c r="C319" s="22"/>
      <c r="D319" s="22" t="s">
        <v>24</v>
      </c>
      <c r="E319" s="23" t="s">
        <v>107</v>
      </c>
      <c r="F319" s="24">
        <v>200</v>
      </c>
      <c r="G319" s="25">
        <v>12.8</v>
      </c>
      <c r="H319" s="25">
        <v>15.5</v>
      </c>
      <c r="I319" s="25">
        <v>39.799999999999997</v>
      </c>
      <c r="J319" s="26">
        <v>350</v>
      </c>
      <c r="K319" s="39" t="s">
        <v>109</v>
      </c>
      <c r="L319" s="46"/>
    </row>
    <row r="320" spans="1:12" ht="30" x14ac:dyDescent="0.25">
      <c r="A320" s="21"/>
      <c r="B320" s="21"/>
      <c r="C320" s="22"/>
      <c r="D320" s="43" t="s">
        <v>108</v>
      </c>
      <c r="E320" s="23" t="s">
        <v>78</v>
      </c>
      <c r="F320" s="24">
        <v>100</v>
      </c>
      <c r="G320" s="25">
        <v>2.8</v>
      </c>
      <c r="H320" s="25">
        <v>3.2</v>
      </c>
      <c r="I320" s="25">
        <v>8</v>
      </c>
      <c r="J320" s="26">
        <v>75</v>
      </c>
      <c r="K320" s="27"/>
      <c r="L320" s="46"/>
    </row>
    <row r="321" spans="1:13" ht="15" x14ac:dyDescent="0.25">
      <c r="A321" s="21"/>
      <c r="B321" s="21"/>
      <c r="C321" s="22"/>
      <c r="D321" s="22" t="s">
        <v>25</v>
      </c>
      <c r="E321" s="23" t="s">
        <v>51</v>
      </c>
      <c r="F321" s="24">
        <v>200</v>
      </c>
      <c r="G321" s="25">
        <v>0.2</v>
      </c>
      <c r="H321" s="25">
        <v>0.1</v>
      </c>
      <c r="I321" s="25">
        <v>10.1</v>
      </c>
      <c r="J321" s="26">
        <v>41</v>
      </c>
      <c r="K321" s="27">
        <v>376</v>
      </c>
      <c r="L321" s="46"/>
    </row>
    <row r="322" spans="1:13" ht="15" x14ac:dyDescent="0.25">
      <c r="A322" s="21"/>
      <c r="B322" s="21"/>
      <c r="C322" s="22"/>
      <c r="D322" s="22" t="s">
        <v>34</v>
      </c>
      <c r="E322" s="23" t="s">
        <v>41</v>
      </c>
      <c r="F322" s="24">
        <v>25</v>
      </c>
      <c r="G322" s="25">
        <v>2</v>
      </c>
      <c r="H322" s="25">
        <v>0.5</v>
      </c>
      <c r="I322" s="25">
        <v>14.3</v>
      </c>
      <c r="J322" s="26">
        <v>70</v>
      </c>
      <c r="K322" s="27"/>
      <c r="L322" s="46"/>
      <c r="M322" s="1">
        <v>0</v>
      </c>
    </row>
    <row r="323" spans="1:13" ht="15" x14ac:dyDescent="0.25">
      <c r="A323" s="21"/>
      <c r="B323" s="21"/>
      <c r="C323" s="22"/>
      <c r="D323" s="37"/>
      <c r="E323" s="23"/>
      <c r="F323" s="27"/>
      <c r="G323" s="25"/>
      <c r="H323" s="25"/>
      <c r="I323" s="25"/>
      <c r="J323" s="26"/>
      <c r="K323" s="27"/>
      <c r="L323" s="46"/>
    </row>
    <row r="324" spans="1:13" ht="15" x14ac:dyDescent="0.25">
      <c r="A324" s="21"/>
      <c r="B324" s="21"/>
      <c r="C324" s="22"/>
      <c r="D324" s="28" t="s">
        <v>27</v>
      </c>
      <c r="E324" s="29"/>
      <c r="F324" s="30">
        <f>SUM(F318:F323)</f>
        <v>535</v>
      </c>
      <c r="G324" s="31">
        <f>SUM(G318:G323)</f>
        <v>17.899999999999999</v>
      </c>
      <c r="H324" s="31">
        <f>SUM(H318:H323)</f>
        <v>25.5</v>
      </c>
      <c r="I324" s="31">
        <f>SUM(I318:I323)</f>
        <v>74.400000000000006</v>
      </c>
      <c r="J324" s="38">
        <f>SUM(J318:J323)</f>
        <v>601</v>
      </c>
      <c r="K324" s="30"/>
      <c r="L324" s="47">
        <v>85.2</v>
      </c>
    </row>
    <row r="325" spans="1:13" ht="15" x14ac:dyDescent="0.25">
      <c r="A325" s="21">
        <f>A318</f>
        <v>4</v>
      </c>
      <c r="B325" s="21">
        <f>B318</f>
        <v>4</v>
      </c>
      <c r="C325" s="22" t="s">
        <v>28</v>
      </c>
      <c r="D325" s="22" t="s">
        <v>30</v>
      </c>
      <c r="E325" s="23" t="s">
        <v>81</v>
      </c>
      <c r="F325" s="27">
        <v>265</v>
      </c>
      <c r="G325" s="25">
        <v>6.1</v>
      </c>
      <c r="H325" s="25">
        <v>6.3</v>
      </c>
      <c r="I325" s="25">
        <v>22.8</v>
      </c>
      <c r="J325" s="26">
        <v>173</v>
      </c>
      <c r="K325" s="39" t="s">
        <v>82</v>
      </c>
      <c r="L325" s="46"/>
    </row>
    <row r="326" spans="1:13" ht="15" x14ac:dyDescent="0.25">
      <c r="A326" s="21"/>
      <c r="B326" s="21"/>
      <c r="C326" s="22"/>
      <c r="D326" s="22" t="s">
        <v>31</v>
      </c>
      <c r="E326" s="23" t="s">
        <v>110</v>
      </c>
      <c r="F326" s="27">
        <v>105</v>
      </c>
      <c r="G326" s="25">
        <v>16.5</v>
      </c>
      <c r="H326" s="25">
        <v>21.2</v>
      </c>
      <c r="I326" s="25">
        <v>9.3000000000000007</v>
      </c>
      <c r="J326" s="26">
        <v>295</v>
      </c>
      <c r="K326" s="39" t="s">
        <v>80</v>
      </c>
      <c r="L326" s="46"/>
    </row>
    <row r="327" spans="1:13" ht="15" x14ac:dyDescent="0.25">
      <c r="A327" s="21"/>
      <c r="B327" s="21"/>
      <c r="C327" s="22"/>
      <c r="D327" s="40" t="s">
        <v>73</v>
      </c>
      <c r="E327" s="41" t="s">
        <v>111</v>
      </c>
      <c r="F327" s="24">
        <v>150</v>
      </c>
      <c r="G327" s="25">
        <v>3.2</v>
      </c>
      <c r="H327" s="25">
        <v>6.3</v>
      </c>
      <c r="I327" s="25">
        <v>14.1</v>
      </c>
      <c r="J327" s="26">
        <v>126</v>
      </c>
      <c r="K327" s="39" t="s">
        <v>112</v>
      </c>
      <c r="L327" s="46"/>
    </row>
    <row r="328" spans="1:13" ht="15" x14ac:dyDescent="0.25">
      <c r="A328" s="21"/>
      <c r="B328" s="21"/>
      <c r="C328" s="22"/>
      <c r="D328" s="22" t="s">
        <v>33</v>
      </c>
      <c r="E328" s="23" t="s">
        <v>45</v>
      </c>
      <c r="F328" s="24">
        <v>200</v>
      </c>
      <c r="G328" s="25">
        <v>1</v>
      </c>
      <c r="H328" s="25">
        <v>0</v>
      </c>
      <c r="I328" s="25">
        <v>13.2</v>
      </c>
      <c r="J328" s="26">
        <v>86</v>
      </c>
      <c r="K328" s="27">
        <v>348</v>
      </c>
      <c r="L328" s="46"/>
    </row>
    <row r="329" spans="1:13" ht="15" x14ac:dyDescent="0.25">
      <c r="A329" s="21"/>
      <c r="B329" s="21"/>
      <c r="C329" s="22"/>
      <c r="D329" s="22" t="s">
        <v>34</v>
      </c>
      <c r="E329" s="23" t="s">
        <v>41</v>
      </c>
      <c r="F329" s="24">
        <v>25</v>
      </c>
      <c r="G329" s="25">
        <v>2</v>
      </c>
      <c r="H329" s="25">
        <v>0.5</v>
      </c>
      <c r="I329" s="25">
        <v>14.3</v>
      </c>
      <c r="J329" s="26">
        <v>70</v>
      </c>
      <c r="K329" s="27"/>
      <c r="L329" s="46"/>
    </row>
    <row r="330" spans="1:13" ht="15" x14ac:dyDescent="0.25">
      <c r="A330" s="21"/>
      <c r="B330" s="21"/>
      <c r="C330" s="22"/>
      <c r="D330" s="22" t="s">
        <v>35</v>
      </c>
      <c r="E330" s="23" t="s">
        <v>74</v>
      </c>
      <c r="F330" s="27">
        <v>25</v>
      </c>
      <c r="G330" s="25">
        <v>1.8</v>
      </c>
      <c r="H330" s="25">
        <v>0.3</v>
      </c>
      <c r="I330" s="25">
        <v>10.8</v>
      </c>
      <c r="J330" s="26">
        <v>53</v>
      </c>
      <c r="K330" s="27"/>
      <c r="L330" s="46"/>
    </row>
    <row r="331" spans="1:13" ht="15" x14ac:dyDescent="0.25">
      <c r="A331" s="21"/>
      <c r="B331" s="21"/>
      <c r="C331" s="22"/>
      <c r="D331" s="22" t="s">
        <v>26</v>
      </c>
      <c r="E331" s="23" t="s">
        <v>39</v>
      </c>
      <c r="F331" s="24">
        <v>130</v>
      </c>
      <c r="G331" s="25">
        <v>0.5</v>
      </c>
      <c r="H331" s="25">
        <v>0.5</v>
      </c>
      <c r="I331" s="25">
        <v>12.7</v>
      </c>
      <c r="J331" s="26">
        <v>58</v>
      </c>
      <c r="K331" s="27">
        <v>338</v>
      </c>
      <c r="L331" s="46"/>
    </row>
    <row r="332" spans="1:13" ht="15" x14ac:dyDescent="0.25">
      <c r="A332" s="21"/>
      <c r="B332" s="21"/>
      <c r="C332" s="22"/>
      <c r="D332" s="37"/>
      <c r="E332" s="23"/>
      <c r="F332" s="27"/>
      <c r="G332" s="25"/>
      <c r="H332" s="25"/>
      <c r="I332" s="25"/>
      <c r="J332" s="26"/>
      <c r="K332" s="27"/>
      <c r="L332" s="46"/>
    </row>
    <row r="333" spans="1:13" ht="15" x14ac:dyDescent="0.25">
      <c r="A333" s="21"/>
      <c r="B333" s="21"/>
      <c r="C333" s="22"/>
      <c r="D333" s="28" t="s">
        <v>27</v>
      </c>
      <c r="E333" s="29"/>
      <c r="F333" s="30">
        <f>SUM(F325:F332)</f>
        <v>900</v>
      </c>
      <c r="G333" s="31">
        <f>SUM(G325:G332)</f>
        <v>31.1</v>
      </c>
      <c r="H333" s="31">
        <f>SUM(H325:H332)</f>
        <v>35.099999999999994</v>
      </c>
      <c r="I333" s="31">
        <f>SUM(I325:I332)</f>
        <v>97.2</v>
      </c>
      <c r="J333" s="38">
        <f>SUM(J325:J332)</f>
        <v>861</v>
      </c>
      <c r="K333" s="30"/>
      <c r="L333" s="47">
        <v>102.24</v>
      </c>
    </row>
    <row r="334" spans="1:13" ht="15" x14ac:dyDescent="0.2">
      <c r="A334" s="32">
        <f>A318</f>
        <v>4</v>
      </c>
      <c r="B334" s="32">
        <f>B318</f>
        <v>4</v>
      </c>
      <c r="C334" s="51" t="s">
        <v>36</v>
      </c>
      <c r="D334" s="52"/>
      <c r="E334" s="33"/>
      <c r="F334" s="34">
        <f>F324+F333</f>
        <v>1435</v>
      </c>
      <c r="G334" s="35">
        <f>G324+G333</f>
        <v>49</v>
      </c>
      <c r="H334" s="35">
        <f>H324+H333</f>
        <v>60.599999999999994</v>
      </c>
      <c r="I334" s="35">
        <f>I324+I333</f>
        <v>171.60000000000002</v>
      </c>
      <c r="J334" s="36">
        <f>J324+J333</f>
        <v>1462</v>
      </c>
      <c r="K334" s="34"/>
      <c r="L334" s="48">
        <f>L324+L333</f>
        <v>187.44</v>
      </c>
    </row>
    <row r="335" spans="1:13" ht="15" x14ac:dyDescent="0.25">
      <c r="A335" s="21">
        <v>4</v>
      </c>
      <c r="B335" s="21">
        <v>5</v>
      </c>
      <c r="C335" s="22" t="s">
        <v>23</v>
      </c>
      <c r="D335" s="22" t="s">
        <v>72</v>
      </c>
      <c r="E335" s="23" t="s">
        <v>46</v>
      </c>
      <c r="F335" s="24">
        <v>10</v>
      </c>
      <c r="G335" s="25">
        <v>0.1</v>
      </c>
      <c r="H335" s="25">
        <v>6.2</v>
      </c>
      <c r="I335" s="25">
        <v>2.2000000000000002</v>
      </c>
      <c r="J335" s="26">
        <v>65</v>
      </c>
      <c r="K335" s="27">
        <v>14</v>
      </c>
      <c r="L335" s="46"/>
    </row>
    <row r="336" spans="1:13" ht="15" x14ac:dyDescent="0.25">
      <c r="A336" s="21"/>
      <c r="B336" s="21"/>
      <c r="C336" s="22"/>
      <c r="D336" s="22" t="s">
        <v>24</v>
      </c>
      <c r="E336" s="23" t="s">
        <v>113</v>
      </c>
      <c r="F336" s="24">
        <v>90</v>
      </c>
      <c r="G336" s="25">
        <v>11.9</v>
      </c>
      <c r="H336" s="25">
        <v>8.1</v>
      </c>
      <c r="I336" s="25">
        <v>7.9</v>
      </c>
      <c r="J336" s="26">
        <v>152</v>
      </c>
      <c r="K336" s="39" t="s">
        <v>114</v>
      </c>
      <c r="L336" s="46"/>
    </row>
    <row r="337" spans="1:12" ht="15" x14ac:dyDescent="0.25">
      <c r="A337" s="21"/>
      <c r="B337" s="21"/>
      <c r="C337" s="22"/>
      <c r="D337" s="22" t="s">
        <v>32</v>
      </c>
      <c r="E337" s="23" t="s">
        <v>50</v>
      </c>
      <c r="F337" s="24">
        <v>150</v>
      </c>
      <c r="G337" s="25">
        <v>5.4</v>
      </c>
      <c r="H337" s="25">
        <v>4.9000000000000004</v>
      </c>
      <c r="I337" s="25">
        <v>27.9</v>
      </c>
      <c r="J337" s="26">
        <v>178</v>
      </c>
      <c r="K337" s="27">
        <v>309</v>
      </c>
      <c r="L337" s="46"/>
    </row>
    <row r="338" spans="1:12" ht="15" x14ac:dyDescent="0.25">
      <c r="A338" s="21"/>
      <c r="B338" s="21"/>
      <c r="C338" s="22"/>
      <c r="D338" s="40" t="s">
        <v>73</v>
      </c>
      <c r="E338" s="41" t="s">
        <v>117</v>
      </c>
      <c r="F338" s="24">
        <v>30</v>
      </c>
      <c r="G338" s="25">
        <v>1.8</v>
      </c>
      <c r="H338" s="25">
        <v>0</v>
      </c>
      <c r="I338" s="25">
        <v>4.5</v>
      </c>
      <c r="J338" s="26">
        <v>25</v>
      </c>
      <c r="K338" s="27">
        <v>306</v>
      </c>
      <c r="L338" s="46"/>
    </row>
    <row r="339" spans="1:12" ht="15" x14ac:dyDescent="0.25">
      <c r="A339" s="21"/>
      <c r="B339" s="21"/>
      <c r="C339" s="22"/>
      <c r="D339" s="22" t="s">
        <v>25</v>
      </c>
      <c r="E339" s="23" t="s">
        <v>47</v>
      </c>
      <c r="F339" s="24">
        <v>200</v>
      </c>
      <c r="G339" s="25">
        <v>3.9</v>
      </c>
      <c r="H339" s="25">
        <v>3.1</v>
      </c>
      <c r="I339" s="25">
        <v>21.1</v>
      </c>
      <c r="J339" s="26">
        <v>128</v>
      </c>
      <c r="K339" s="27">
        <v>382</v>
      </c>
      <c r="L339" s="46"/>
    </row>
    <row r="340" spans="1:12" ht="15" x14ac:dyDescent="0.25">
      <c r="A340" s="21"/>
      <c r="B340" s="21"/>
      <c r="C340" s="22"/>
      <c r="D340" s="40" t="s">
        <v>34</v>
      </c>
      <c r="E340" s="23" t="s">
        <v>41</v>
      </c>
      <c r="F340" s="24">
        <v>25</v>
      </c>
      <c r="G340" s="25">
        <v>2</v>
      </c>
      <c r="H340" s="25">
        <v>0.5</v>
      </c>
      <c r="I340" s="25">
        <v>14.3</v>
      </c>
      <c r="J340" s="26">
        <v>70</v>
      </c>
      <c r="K340" s="27"/>
      <c r="L340" s="46"/>
    </row>
    <row r="341" spans="1:12" ht="15" x14ac:dyDescent="0.25">
      <c r="A341" s="21"/>
      <c r="B341" s="21"/>
      <c r="C341" s="22"/>
      <c r="D341" s="37"/>
      <c r="E341" s="23"/>
      <c r="F341" s="27"/>
      <c r="G341" s="25"/>
      <c r="H341" s="25"/>
      <c r="I341" s="25"/>
      <c r="J341" s="26"/>
      <c r="K341" s="27"/>
      <c r="L341" s="46"/>
    </row>
    <row r="342" spans="1:12" ht="15.75" customHeight="1" x14ac:dyDescent="0.25">
      <c r="A342" s="21"/>
      <c r="B342" s="21"/>
      <c r="C342" s="22"/>
      <c r="D342" s="28" t="s">
        <v>27</v>
      </c>
      <c r="E342" s="29"/>
      <c r="F342" s="30">
        <f>SUM(F335:F341)</f>
        <v>505</v>
      </c>
      <c r="G342" s="31">
        <f>SUM(G335:G341)</f>
        <v>25.099999999999998</v>
      </c>
      <c r="H342" s="31">
        <f>SUM(H335:H341)</f>
        <v>22.800000000000004</v>
      </c>
      <c r="I342" s="31">
        <f>SUM(I335:I341)</f>
        <v>77.900000000000006</v>
      </c>
      <c r="J342" s="38">
        <f>SUM(J335:J341)</f>
        <v>618</v>
      </c>
      <c r="K342" s="30"/>
      <c r="L342" s="47">
        <v>85.2</v>
      </c>
    </row>
    <row r="343" spans="1:12" ht="15" x14ac:dyDescent="0.25">
      <c r="A343" s="21">
        <f>A335</f>
        <v>4</v>
      </c>
      <c r="B343" s="21">
        <f>B335</f>
        <v>5</v>
      </c>
      <c r="C343" s="22" t="s">
        <v>28</v>
      </c>
      <c r="D343" s="22" t="s">
        <v>30</v>
      </c>
      <c r="E343" s="23" t="s">
        <v>57</v>
      </c>
      <c r="F343" s="24">
        <v>260</v>
      </c>
      <c r="G343" s="25">
        <v>4</v>
      </c>
      <c r="H343" s="25">
        <v>3.9</v>
      </c>
      <c r="I343" s="25">
        <v>6.9</v>
      </c>
      <c r="J343" s="26">
        <v>78</v>
      </c>
      <c r="K343" s="26">
        <v>88</v>
      </c>
      <c r="L343" s="46"/>
    </row>
    <row r="344" spans="1:12" ht="15" x14ac:dyDescent="0.25">
      <c r="A344" s="21"/>
      <c r="B344" s="21"/>
      <c r="C344" s="22"/>
      <c r="D344" s="22" t="s">
        <v>31</v>
      </c>
      <c r="E344" s="23" t="s">
        <v>95</v>
      </c>
      <c r="F344" s="24">
        <v>200</v>
      </c>
      <c r="G344" s="25">
        <v>16.100000000000001</v>
      </c>
      <c r="H344" s="25">
        <v>13.3</v>
      </c>
      <c r="I344" s="25">
        <v>21.7</v>
      </c>
      <c r="J344" s="26">
        <v>271</v>
      </c>
      <c r="K344" s="26">
        <v>284</v>
      </c>
      <c r="L344" s="46"/>
    </row>
    <row r="345" spans="1:12" ht="15" x14ac:dyDescent="0.25">
      <c r="A345" s="21"/>
      <c r="B345" s="21"/>
      <c r="C345" s="22"/>
      <c r="D345" s="22" t="s">
        <v>32</v>
      </c>
      <c r="E345" s="41" t="s">
        <v>115</v>
      </c>
      <c r="F345" s="24">
        <v>45</v>
      </c>
      <c r="G345" s="25">
        <v>0.5</v>
      </c>
      <c r="H345" s="25">
        <v>2.1</v>
      </c>
      <c r="I345" s="25">
        <v>3.5</v>
      </c>
      <c r="J345" s="26">
        <v>35</v>
      </c>
      <c r="K345" s="26" t="s">
        <v>70</v>
      </c>
      <c r="L345" s="46"/>
    </row>
    <row r="346" spans="1:12" ht="15" x14ac:dyDescent="0.25">
      <c r="A346" s="21"/>
      <c r="B346" s="21"/>
      <c r="C346" s="22"/>
      <c r="D346" s="22" t="s">
        <v>34</v>
      </c>
      <c r="E346" s="23" t="s">
        <v>89</v>
      </c>
      <c r="F346" s="24">
        <v>200</v>
      </c>
      <c r="G346" s="25">
        <v>0.2</v>
      </c>
      <c r="H346" s="25">
        <v>0.1</v>
      </c>
      <c r="I346" s="25">
        <v>12</v>
      </c>
      <c r="J346" s="26">
        <v>49</v>
      </c>
      <c r="K346" s="26" t="s">
        <v>91</v>
      </c>
      <c r="L346" s="46"/>
    </row>
    <row r="347" spans="1:12" ht="15" x14ac:dyDescent="0.25">
      <c r="A347" s="21"/>
      <c r="B347" s="21"/>
      <c r="C347" s="22"/>
      <c r="D347" s="40" t="s">
        <v>34</v>
      </c>
      <c r="E347" s="23" t="s">
        <v>41</v>
      </c>
      <c r="F347" s="24">
        <v>25</v>
      </c>
      <c r="G347" s="25">
        <v>2</v>
      </c>
      <c r="H347" s="25">
        <v>0.5</v>
      </c>
      <c r="I347" s="25">
        <v>14.3</v>
      </c>
      <c r="J347" s="26">
        <v>70</v>
      </c>
      <c r="K347" s="26"/>
      <c r="L347" s="46"/>
    </row>
    <row r="348" spans="1:12" ht="15" x14ac:dyDescent="0.25">
      <c r="A348" s="21"/>
      <c r="B348" s="21"/>
      <c r="C348" s="22"/>
      <c r="D348" s="22" t="s">
        <v>35</v>
      </c>
      <c r="E348" s="23" t="s">
        <v>74</v>
      </c>
      <c r="F348" s="24">
        <v>25</v>
      </c>
      <c r="G348" s="25">
        <v>1.8</v>
      </c>
      <c r="H348" s="25">
        <v>0.3</v>
      </c>
      <c r="I348" s="25">
        <v>10.8</v>
      </c>
      <c r="J348" s="26">
        <v>53</v>
      </c>
      <c r="K348" s="26"/>
      <c r="L348" s="46"/>
    </row>
    <row r="349" spans="1:12" ht="15" x14ac:dyDescent="0.25">
      <c r="A349" s="21"/>
      <c r="B349" s="21"/>
      <c r="C349" s="22"/>
      <c r="D349" s="22" t="s">
        <v>33</v>
      </c>
      <c r="E349" s="23" t="s">
        <v>39</v>
      </c>
      <c r="F349" s="24">
        <v>120</v>
      </c>
      <c r="G349" s="25">
        <v>1</v>
      </c>
      <c r="H349" s="25">
        <v>0.2</v>
      </c>
      <c r="I349" s="25">
        <v>9</v>
      </c>
      <c r="J349" s="26">
        <v>42</v>
      </c>
      <c r="K349" s="27">
        <v>338</v>
      </c>
      <c r="L349" s="46"/>
    </row>
    <row r="350" spans="1:12" ht="15" x14ac:dyDescent="0.25">
      <c r="A350" s="21"/>
      <c r="B350" s="21"/>
      <c r="C350" s="22"/>
      <c r="D350" s="28" t="s">
        <v>27</v>
      </c>
      <c r="E350" s="29"/>
      <c r="F350" s="30">
        <f>SUM(F343:F349)</f>
        <v>875</v>
      </c>
      <c r="G350" s="31">
        <f>SUM(G343:G349)</f>
        <v>25.6</v>
      </c>
      <c r="H350" s="31">
        <f>SUM(H343:H349)</f>
        <v>20.400000000000002</v>
      </c>
      <c r="I350" s="31">
        <f>SUM(I343:I349)</f>
        <v>78.2</v>
      </c>
      <c r="J350" s="38">
        <f>SUM(J343:J349)</f>
        <v>598</v>
      </c>
      <c r="K350" s="30"/>
      <c r="L350" s="47">
        <v>102.24</v>
      </c>
    </row>
    <row r="351" spans="1:12" ht="15" x14ac:dyDescent="0.2">
      <c r="A351" s="32">
        <f>A335</f>
        <v>4</v>
      </c>
      <c r="B351" s="32">
        <f>B335</f>
        <v>5</v>
      </c>
      <c r="C351" s="51" t="s">
        <v>36</v>
      </c>
      <c r="D351" s="52"/>
      <c r="E351" s="33"/>
      <c r="F351" s="34">
        <f>F342+F350</f>
        <v>1380</v>
      </c>
      <c r="G351" s="35">
        <f>G342+G350</f>
        <v>50.7</v>
      </c>
      <c r="H351" s="35">
        <f>H342+H350</f>
        <v>43.2</v>
      </c>
      <c r="I351" s="35">
        <f>I342+I350</f>
        <v>156.10000000000002</v>
      </c>
      <c r="J351" s="36">
        <f>J342+J350</f>
        <v>1216</v>
      </c>
      <c r="K351" s="34"/>
      <c r="L351" s="48">
        <f>L342+L350</f>
        <v>187.44</v>
      </c>
    </row>
    <row r="352" spans="1:12" ht="15.75" thickBot="1" x14ac:dyDescent="0.25">
      <c r="A352" s="13"/>
      <c r="B352" s="14"/>
      <c r="C352" s="15"/>
      <c r="D352" s="16"/>
      <c r="E352" s="17"/>
      <c r="F352" s="18"/>
      <c r="G352" s="19"/>
      <c r="H352" s="19"/>
      <c r="I352" s="19"/>
      <c r="J352" s="20"/>
      <c r="K352" s="18"/>
      <c r="L352" s="49"/>
    </row>
    <row r="353" spans="1:12" ht="13.5" thickBot="1" x14ac:dyDescent="0.25">
      <c r="A353" s="6"/>
      <c r="B353" s="7"/>
      <c r="C353" s="53" t="s">
        <v>37</v>
      </c>
      <c r="D353" s="53"/>
      <c r="E353" s="53"/>
      <c r="F353" s="10">
        <f>(F21+F38+F58+F77+F93+F110+F129+F148+F166+F183)/(IF(F21=0,0,1)+IF(F38=0,0,1)+IF(F58=0,0,1)+IF(F77=0,0,1)+IF(F93=0,0,1)+IF(F110=0,0,1)+IF(F129=0,0,1)+IF(F148=0,0,1)+IF(F166=0,0,1)+IF(F183=0,0,1))</f>
        <v>197.57142857142858</v>
      </c>
      <c r="G353" s="10">
        <f>(G21+G38+G58+G77+G93+G110+G129+G148+G166+G183)/(IF(G21=0,0,1)+IF(G38=0,0,1)+IF(G58=0,0,1)+IF(G77=0,0,1)+IF(G93=0,0,1)+IF(G110=0,0,1)+IF(G129=0,0,1)+IF(G148=0,0,1)+IF(G166=0,0,1)+IF(G183=0,0,1))</f>
        <v>2.8800000000000003</v>
      </c>
      <c r="H353" s="10">
        <f>(H21+H38+H58+H77+H93+H110+H129+H148+H166+H183)/(IF(H21=0,0,1)+IF(H38=0,0,1)+IF(H58=0,0,1)+IF(H77=0,0,1)+IF(H93=0,0,1)+IF(H110=0,0,1)+IF(H129=0,0,1)+IF(H148=0,0,1)+IF(H166=0,0,1)+IF(H183=0,0,1))</f>
        <v>3.601666666666667</v>
      </c>
      <c r="I353" s="10">
        <f>(I21+I38+I58+I77+I93+I110+I129+I148+I166+I183)/(IF(I21=0,0,1)+IF(I38=0,0,1)+IF(I58=0,0,1)+IF(I77=0,0,1)+IF(I93=0,0,1)+IF(I110=0,0,1)+IF(I129=0,0,1)+IF(I148=0,0,1)+IF(I166=0,0,1)+IF(I183=0,0,1))</f>
        <v>15.07</v>
      </c>
      <c r="J353" s="12">
        <f>(J21+J38+J58+J77+J93+J110+J129+J148+J166+J183)/(IF(J21=0,0,1)+IF(J38=0,0,1)+IF(J58=0,0,1)+IF(J77=0,0,1)+IF(J93=0,0,1)+IF(J110=0,0,1)+IF(J129=0,0,1)+IF(J148=0,0,1)+IF(J166=0,0,1)+IF(J183=0,0,1))</f>
        <v>106.52999999999999</v>
      </c>
      <c r="K353" s="8"/>
      <c r="L353" s="50">
        <f>(L21+L38+L58+L77+L93+L110+L129+L148+L166+L183)/(IF(L21=0,0,1)+IF(L38=0,0,1)+IF(L58=0,0,1)+IF(L77=0,0,1)+IF(L93=0,0,1)+IF(L110=0,0,1)+IF(L129=0,0,1)+IF(L148=0,0,1)+IF(L166=0,0,1)+IF(L183=0,0,1))</f>
        <v>78.05</v>
      </c>
    </row>
  </sheetData>
  <mergeCells count="25">
    <mergeCell ref="C176:D176"/>
    <mergeCell ref="C195:D195"/>
    <mergeCell ref="C196:E196"/>
    <mergeCell ref="C317:D317"/>
    <mergeCell ref="C334:D334"/>
    <mergeCell ref="C351:D351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353:E353"/>
    <mergeCell ref="C199:D199"/>
    <mergeCell ref="C214:D214"/>
    <mergeCell ref="C234:D234"/>
    <mergeCell ref="C252:D252"/>
    <mergeCell ref="C268:D268"/>
    <mergeCell ref="C284:D284"/>
    <mergeCell ref="C301:D30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cp:revision>1</cp:revision>
  <dcterms:created xsi:type="dcterms:W3CDTF">2022-05-16T14:23:56Z</dcterms:created>
  <dcterms:modified xsi:type="dcterms:W3CDTF">2025-02-13T08:20:42Z</dcterms:modified>
</cp:coreProperties>
</file>